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F:\ΒΑΘΜΟΛΟΓΙΕΣ\"/>
    </mc:Choice>
  </mc:AlternateContent>
  <xr:revisionPtr revIDLastSave="0" documentId="8_{450F1FFD-73E4-4BA8-B15A-54AE44C15289}" xr6:coauthVersionLast="47" xr6:coauthVersionMax="47" xr10:uidLastSave="{00000000-0000-0000-0000-000000000000}"/>
  <bookViews>
    <workbookView xWindow="-120" yWindow="-120" windowWidth="29040" windowHeight="159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2" i="1" l="1"/>
  <c r="N81" i="1"/>
  <c r="N80" i="1"/>
  <c r="N54" i="1"/>
  <c r="N53" i="1"/>
  <c r="N43" i="1" l="1"/>
  <c r="N42" i="1"/>
  <c r="N41" i="1"/>
  <c r="M34" i="1"/>
  <c r="N31" i="1"/>
  <c r="N30" i="1"/>
  <c r="N29" i="1"/>
  <c r="M21" i="1" l="1"/>
  <c r="M81" i="1" l="1"/>
  <c r="M82" i="1"/>
  <c r="M84" i="1"/>
  <c r="M85" i="1"/>
  <c r="M83" i="1"/>
  <c r="M66" i="1"/>
  <c r="M68" i="1"/>
  <c r="M67" i="1"/>
  <c r="M64" i="1"/>
  <c r="M42" i="1"/>
  <c r="M43" i="1"/>
  <c r="M45" i="1"/>
  <c r="M44" i="1"/>
  <c r="M46" i="1"/>
  <c r="M6" i="1" l="1"/>
  <c r="M7" i="1"/>
  <c r="M8" i="1"/>
  <c r="M9" i="1"/>
  <c r="M10" i="1"/>
  <c r="M11" i="1"/>
  <c r="M12" i="1"/>
  <c r="M13" i="1"/>
  <c r="M14" i="1"/>
  <c r="M15" i="1"/>
  <c r="M16" i="1"/>
  <c r="M17" i="1"/>
  <c r="M18" i="1"/>
  <c r="M19" i="1"/>
  <c r="M20" i="1"/>
  <c r="M22" i="1"/>
  <c r="M30" i="1" l="1"/>
  <c r="M72" i="1" l="1"/>
  <c r="M70" i="1"/>
  <c r="M61" i="1"/>
  <c r="M73" i="1"/>
  <c r="M41" i="1" l="1"/>
  <c r="M36" i="1"/>
  <c r="M5" i="1"/>
  <c r="M80" i="1" l="1"/>
  <c r="M58" i="1"/>
  <c r="M59" i="1"/>
  <c r="M65" i="1"/>
  <c r="M74" i="1"/>
  <c r="M53" i="1"/>
  <c r="M75" i="1"/>
  <c r="M57" i="1"/>
  <c r="M54" i="1"/>
  <c r="M56" i="1"/>
  <c r="M60" i="1"/>
  <c r="M62" i="1"/>
  <c r="M69" i="1"/>
  <c r="M55" i="1"/>
  <c r="M63" i="1"/>
  <c r="M71" i="1"/>
  <c r="M35" i="1"/>
  <c r="M31" i="1"/>
  <c r="M29" i="1"/>
  <c r="M32" i="1"/>
  <c r="M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Galatsi</author>
    <author>tc={84AA3F15-11F3-4425-8B29-424929C15AC3}</author>
  </authors>
  <commentList>
    <comment ref="H6" authorId="0" shapeId="0" xr:uid="{00000000-0006-0000-0000-000001000000}">
      <text>
        <r>
          <rPr>
            <b/>
            <sz val="9"/>
            <color indexed="81"/>
            <rFont val="Tahoma"/>
            <family val="2"/>
            <charset val="161"/>
          </rPr>
          <t>User:</t>
        </r>
        <r>
          <rPr>
            <sz val="9"/>
            <color indexed="81"/>
            <rFont val="Tahoma"/>
            <family val="2"/>
            <charset val="161"/>
          </rPr>
          <t xml:space="preserve">
LAPS UNDER 75% ΟΠΟΤΕ ΒΑΣΗ ΚΑΝΟΝΙΣΜΟΥ ΠΑΙΡΝΕΙ ΤΟΥΣ ΒΑΘΜΟΥΣ ΤΟΥ ΤΕΛΕΥΤΑΙΟΥ</t>
        </r>
      </text>
    </comment>
    <comment ref="I6" authorId="0" shapeId="0" xr:uid="{00000000-0006-0000-0000-000002000000}">
      <text>
        <r>
          <rPr>
            <b/>
            <sz val="9"/>
            <color indexed="81"/>
            <rFont val="Tahoma"/>
            <family val="2"/>
            <charset val="161"/>
          </rPr>
          <t>User:</t>
        </r>
        <r>
          <rPr>
            <sz val="9"/>
            <color indexed="81"/>
            <rFont val="Tahoma"/>
            <family val="2"/>
            <charset val="161"/>
          </rPr>
          <t xml:space="preserve">
LAPS UNDER 75% ΟΠΟΤΕ ΒΑΣΗ ΚΑΝΟΝΙΣΜΟΥ ΠΑΙΡΝΕΙ ΤΟΥΣ ΒΑΘΜΟΥΣ ΤΟΥ ΤΕΛΕΥΤΑΙΟΥ</t>
        </r>
      </text>
    </comment>
    <comment ref="H11" authorId="0" shapeId="0" xr:uid="{00000000-0006-0000-0000-000003000000}">
      <text>
        <r>
          <rPr>
            <b/>
            <sz val="9"/>
            <color indexed="81"/>
            <rFont val="Tahoma"/>
            <family val="2"/>
            <charset val="161"/>
          </rPr>
          <t>User:</t>
        </r>
        <r>
          <rPr>
            <sz val="9"/>
            <color indexed="81"/>
            <rFont val="Tahoma"/>
            <family val="2"/>
            <charset val="161"/>
          </rPr>
          <t xml:space="preserve">
LAPS UNDER 75% ΟΠΟΤΕ ΒΑΣΗ ΚΑΝΟΝΙΣΜΟΥ ΠΑΙΡΝΕΙ ΤΟΥΣ ΒΑΘΜΟΥΣ ΤΟΥ ΤΕΛΕΥΤΑΙΟΥ</t>
        </r>
      </text>
    </comment>
    <comment ref="I11" authorId="0" shapeId="0" xr:uid="{00000000-0006-0000-0000-000004000000}">
      <text>
        <r>
          <rPr>
            <b/>
            <sz val="9"/>
            <color indexed="81"/>
            <rFont val="Tahoma"/>
            <family val="2"/>
            <charset val="161"/>
          </rPr>
          <t>User:</t>
        </r>
        <r>
          <rPr>
            <sz val="9"/>
            <color indexed="81"/>
            <rFont val="Tahoma"/>
            <family val="2"/>
            <charset val="161"/>
          </rPr>
          <t xml:space="preserve">
LAPS UNDER 75% ΟΠΟΤΕ ΒΑΣΗ ΚΑΝΟΝΙΣΜΟΥ ΠΑΙΡΝΕΙ ΤΟΥΣ ΒΑΘΜΟΥΣ ΤΟΥ ΤΕΛΕΥΤΑΙΟΥ</t>
        </r>
      </text>
    </comment>
    <comment ref="H16" authorId="0" shapeId="0" xr:uid="{00000000-0006-0000-0000-000005000000}">
      <text>
        <r>
          <rPr>
            <b/>
            <sz val="9"/>
            <color indexed="81"/>
            <rFont val="Tahoma"/>
            <family val="2"/>
            <charset val="161"/>
          </rPr>
          <t>User:</t>
        </r>
        <r>
          <rPr>
            <sz val="9"/>
            <color indexed="81"/>
            <rFont val="Tahoma"/>
            <family val="2"/>
            <charset val="161"/>
          </rPr>
          <t xml:space="preserve">
LAPS UNDER 75% ΟΠΟΤΕ ΒΑΣΗ ΚΑΝΟΝΙΣΜΟΥ ΠΑΙΡΝΕΙ ΤΟΥΣ ΒΑΘΜΟΥΣ ΤΟΥ ΤΕΛΕΥΤΑΙΟΥ</t>
        </r>
      </text>
    </comment>
    <comment ref="I16" authorId="0" shapeId="0" xr:uid="{00000000-0006-0000-0000-000006000000}">
      <text>
        <r>
          <rPr>
            <b/>
            <sz val="9"/>
            <color indexed="81"/>
            <rFont val="Tahoma"/>
            <family val="2"/>
            <charset val="161"/>
          </rPr>
          <t>User:</t>
        </r>
        <r>
          <rPr>
            <sz val="9"/>
            <color indexed="81"/>
            <rFont val="Tahoma"/>
            <family val="2"/>
            <charset val="161"/>
          </rPr>
          <t xml:space="preserve">
LAPS UNDER 75% ΟΠΟΤΕ ΒΑΣΗ ΚΑΝΟΝΙΣΜΟΥ ΠΑΙΡΝΕΙ ΤΟΥΣ ΒΑΘΜΟΥΣ ΤΟΥ ΤΕΛΕΥΤΑΙΟΥ</t>
        </r>
      </text>
    </comment>
    <comment ref="E19" authorId="1" shapeId="0" xr:uid="{00000000-0006-0000-0000-000007000000}">
      <text>
        <r>
          <rPr>
            <b/>
            <sz val="9"/>
            <color indexed="81"/>
            <rFont val="Tahoma"/>
            <family val="2"/>
            <charset val="161"/>
          </rPr>
          <t>Galatsi:Έχει ολοκληρώσει μόνο 1 γύρο-Μπορεί να το αφαιρέσει</t>
        </r>
      </text>
    </comment>
    <comment ref="D30" authorId="2" shapeId="0" xr:uid="{00000000-0006-0000-0000-000008000000}">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Εκτός σκέλους, ελλιποβαρες</t>
      </text>
    </comment>
    <comment ref="D61" authorId="1" shapeId="0" xr:uid="{00000000-0006-0000-0000-000009000000}">
      <text>
        <r>
          <rPr>
            <b/>
            <sz val="9"/>
            <color indexed="81"/>
            <rFont val="Tahoma"/>
            <family val="2"/>
            <charset val="161"/>
          </rPr>
          <t>Galatsi:</t>
        </r>
        <r>
          <rPr>
            <sz val="9"/>
            <color indexed="81"/>
            <rFont val="Tahoma"/>
            <family val="2"/>
            <charset val="161"/>
          </rPr>
          <t xml:space="preserve">
DSQ λόγω έλλειψης οπίσθιου προφυλακτήρα </t>
        </r>
      </text>
    </comment>
    <comment ref="E65" authorId="1" shapeId="0" xr:uid="{00000000-0006-0000-0000-00000A000000}">
      <text>
        <r>
          <rPr>
            <b/>
            <sz val="9"/>
            <color indexed="81"/>
            <rFont val="Tahoma"/>
            <family val="2"/>
            <charset val="161"/>
          </rPr>
          <t>Galatsi:</t>
        </r>
        <r>
          <rPr>
            <sz val="9"/>
            <color indexed="81"/>
            <rFont val="Tahoma"/>
            <family val="2"/>
            <charset val="161"/>
          </rPr>
          <t xml:space="preserve">
εκτός σκέλους για διάσχιση πίστας</t>
        </r>
      </text>
    </comment>
    <comment ref="E75" authorId="1" shapeId="0" xr:uid="{00000000-0006-0000-0000-00000B000000}">
      <text>
        <r>
          <rPr>
            <b/>
            <sz val="9"/>
            <color indexed="81"/>
            <rFont val="Tahoma"/>
            <family val="2"/>
            <charset val="161"/>
          </rPr>
          <t>Galatsi 0 γύροι</t>
        </r>
      </text>
    </comment>
  </commentList>
</comments>
</file>

<file path=xl/sharedStrings.xml><?xml version="1.0" encoding="utf-8"?>
<sst xmlns="http://schemas.openxmlformats.org/spreadsheetml/2006/main" count="154" uniqueCount="70">
  <si>
    <t>MICRO MAX</t>
  </si>
  <si>
    <t>MINI MAX</t>
  </si>
  <si>
    <t>JUNIOR MAX</t>
  </si>
  <si>
    <t xml:space="preserve">SENIOR MAX </t>
  </si>
  <si>
    <t>Α/Α</t>
  </si>
  <si>
    <t>ΑΡ. ΣΥΜ.</t>
  </si>
  <si>
    <t>ΟΝΟΜΑΤΕΠΩΝΥΜΟ ΑΘΛΗΤΗ</t>
  </si>
  <si>
    <t>1ος ΑΓΩΝΑΣ</t>
  </si>
  <si>
    <t>2ος ΑΓΩΝΑΣ</t>
  </si>
  <si>
    <t>ΚΑΡΑΓΙΑΝΝΗΣ ΝΙΚΟΛΑΟΣ</t>
  </si>
  <si>
    <t xml:space="preserve">ΣΥΝΟΛΙΚΗ ΒΑΘΜΟΛΟΓΙΑ </t>
  </si>
  <si>
    <t>Α ΤΕΛΙΚΟΣ</t>
  </si>
  <si>
    <t>Β ΤΕΛΙΚΟΣ</t>
  </si>
  <si>
    <t>Γ ΤΕΛΙΚΟΣ</t>
  </si>
  <si>
    <t>ΜΑΛΑΜΗΣ ΒΑΣΙΛΗΣ</t>
  </si>
  <si>
    <t>3ος ΑΓΩΝΑΣ</t>
  </si>
  <si>
    <t>ΤΟΥΜΠΑΚΑΣ ΛΕΥΤΕΡΗΣ</t>
  </si>
  <si>
    <t>ΒΟΥΡΟΣ ΑΝΤΩΝΗΣ</t>
  </si>
  <si>
    <t>ΜΠΕΖΑΣ ΧΡΙΣΤΟΦΟΡΟΣ</t>
  </si>
  <si>
    <t>ΧΑΤΖΗΣ ΧΡΗΣΤΟΣ</t>
  </si>
  <si>
    <t>YARIN SCHULTZ</t>
  </si>
  <si>
    <t>ΜΠΟΖΖΟΛΙ ΜΑΡΚ</t>
  </si>
  <si>
    <t>ΑΡΑΒΑΝΗΣ-ΚΑΣΤΙΝΙΕΡΑ ΓΙΩΡΓΟΣ</t>
  </si>
  <si>
    <t>ΚΑΦΑΝΤΑΡΗΣ ΓΙΩΡΓΟΣ</t>
  </si>
  <si>
    <t>ΝΤΟΥΝΗΣ ΙΩΑΝΝΗΣ</t>
  </si>
  <si>
    <t>ΧΡΥΣΟΥΛΑΚΗΣ ΗΛΙΑΣ</t>
  </si>
  <si>
    <t>ΝΙΚΟΛΑΟΥ ΚΩΝΣΤΑΝΤΙΝΟΣ</t>
  </si>
  <si>
    <t>ΝΤΟΥΜΑΝΗΣ ΣΩΤΗΡΗΣ ΠΑΝΑΓΙΩΤΗΣ</t>
  </si>
  <si>
    <t>ΖΙΟΥΤΟΣ ΑΝΔΡΕΑΣ ΑΝΤΟΝΙΝΟ</t>
  </si>
  <si>
    <t>ΚΩΝΣΤΑΝΤΙΝΟΠΟΥΛΟΣ ΜΙΧΑΗΛ</t>
  </si>
  <si>
    <t>ΣΑΡΑΦΙΔΗΣ ΑΘΑΝΑΣΙΟΣ</t>
  </si>
  <si>
    <t>ΚΑΛΑΜΑΤΑ 07.05.2023</t>
  </si>
  <si>
    <t>ΜΠΟΥΤΣΙΑΔΗΣ ΑΘΑΝΑΣΙΟΣ</t>
  </si>
  <si>
    <t>ΓΙΑΝΝΑΚΟΠΟΥΛΟΣ ΚΩΝΣΤΑΝΤΙΝΟΣ</t>
  </si>
  <si>
    <t>ΑΝΥΦΑΝΤΗΣ ΦΩΤΙΟΣ</t>
  </si>
  <si>
    <t xml:space="preserve">ΛΙΟΥΔΑΚΗΣ ΜΑΝΩΛΗΣ </t>
  </si>
  <si>
    <t>ΑΛΕΞΑΝΔΡΟΥ ΝΙΚΟΛΑΟΣ</t>
  </si>
  <si>
    <t>ΣΚΕΠΕΤΖΑΚΗΣ ΜΑΝΩΛΗΣ</t>
  </si>
  <si>
    <t xml:space="preserve">ΣΤΑΜΑΤΗΣ ΕΜΜΑΝΟΥΗΛ </t>
  </si>
  <si>
    <t>ΠΟΥΛΙΤΣΙΔΗΣ ΙΑΣΩΝ ΓΕΩΡΓΙΟΣ</t>
  </si>
  <si>
    <t xml:space="preserve">ROY HAREL </t>
  </si>
  <si>
    <t>MUALLEM DANIEL</t>
  </si>
  <si>
    <t xml:space="preserve">ΜΙΣΧΟΠΟΥΛΟΣ ΔΗΜΗΤΡΗΣ ΜΑΞΙΜΟΣ </t>
  </si>
  <si>
    <t xml:space="preserve">DD2 MAX </t>
  </si>
  <si>
    <t>ΟΙΚΟΝΟΜΟΥ ΧΡΗΣΤΟΣ</t>
  </si>
  <si>
    <t>ΒΑΣΙΛΟΠΟΥΛΟΣ ΓΕΩΡΓΙΟΣ Ε</t>
  </si>
  <si>
    <t>ΣΤΑΥΡΑΚΙΔΗΣ ΠΑΣΧΑΛΗΣ</t>
  </si>
  <si>
    <t>ΒΟΥΛΤΣΙΟΣ ΣΤΑΥΡΟΣ</t>
  </si>
  <si>
    <t>ΜΕΓΑΡΑ 16.07.2023</t>
  </si>
  <si>
    <t>ΧΑΤΖΗΠΑΡΑΣΚΕΥΑΙΔΗΣ ΙΩΑΝΝΗΣ</t>
  </si>
  <si>
    <t>ΚΟΚΚΙΝΑΚΗΣ ΓΕΩΡΓΙΟΣ</t>
  </si>
  <si>
    <t>ΚΟΤΣΕΡΟΓΛΟΥ ΓΕΩΡΓΙΟΣ</t>
  </si>
  <si>
    <t>ΑΝΑΓΝΩΣΤΟΠΟΥΛΟΣ ΔΗΜΗΤΡΗΣ</t>
  </si>
  <si>
    <t>ΠΑΠΟΥΣ ΓΕΩΡΓΙΟΣ</t>
  </si>
  <si>
    <t>ΠΑΥΛΟΠΟΥΛΟΣ ΤΖΩΡΤΖ ΣΕΜΠΑΣΤΙΑΝ</t>
  </si>
  <si>
    <t>MOGHABGHAB ALEX NOAH</t>
  </si>
  <si>
    <t>ΑΝΑΓΝΩΣΤΟΠΟΥΛΟΣ ΓΕΩΡΓΙΟΣ</t>
  </si>
  <si>
    <r>
      <t xml:space="preserve"> </t>
    </r>
    <r>
      <rPr>
        <b/>
        <sz val="10"/>
        <color theme="1"/>
        <rFont val="Calibri"/>
        <family val="2"/>
        <charset val="161"/>
        <scheme val="minor"/>
      </rPr>
      <t xml:space="preserve">ΜΕΓΑΡΑ </t>
    </r>
    <r>
      <rPr>
        <b/>
        <sz val="11"/>
        <color theme="1"/>
        <rFont val="Calibri"/>
        <family val="2"/>
        <charset val="161"/>
        <scheme val="minor"/>
      </rPr>
      <t>22.10.2023</t>
    </r>
  </si>
  <si>
    <t xml:space="preserve"> ΜΕΓΑΡΑ 22.10.2023</t>
  </si>
  <si>
    <t>ΜΕΓΑΡΑ 22.10.2023</t>
  </si>
  <si>
    <t>ΠΟΛΥΧΡΟΝΙΔΗΣ ΣΩΚΡΑΤΗΣ</t>
  </si>
  <si>
    <t>ΣΩΤΗΡΟΠΟΥΛΟΣ ΦΩΤΙΟΣ</t>
  </si>
  <si>
    <t>ΚΑΣΣΕΛΑΚΗΣ ΑΝΑΣΤΑΣΙΟΣ</t>
  </si>
  <si>
    <t>OKE DEMIRHAN KEMAL</t>
  </si>
  <si>
    <t>ΣΠΑΡΤΑΛΗΣ ΑΝΕΣΤΗΣ</t>
  </si>
  <si>
    <t>ΑΛΕΞΑΝΔΡΗΣ ΕΜΜΑΝΟΥΗΛ</t>
  </si>
  <si>
    <t>ΧΑΛΚΙΟΠΟΥΛΟΣ ΜΙΧΑΗΛ</t>
  </si>
  <si>
    <t>ΠΑΠΑΓΕΩΡΓΙΟΥ ΑΝΔΡΕΑΣ</t>
  </si>
  <si>
    <t xml:space="preserve">ΤΕΛΙΚΗ ΒΑΘΜΟΛΟΓΙΑ </t>
  </si>
  <si>
    <t>*Τα αποτελέσματα της κατηγορίας Junior MAX είναι προσωρινά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</si>
</sst>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1"/>
      <scheme val="minor"/>
    </font>
    <font>
      <b/>
      <sz val="12"/>
      <color theme="1"/>
      <name val="Calibri"/>
      <family val="2"/>
      <charset val="161"/>
      <scheme val="minor"/>
    </font>
    <font>
      <b/>
      <sz val="11"/>
      <color theme="1"/>
      <name val="Calibri"/>
      <family val="2"/>
      <charset val="161"/>
      <scheme val="minor"/>
    </font>
    <font>
      <sz val="10"/>
      <name val="Calibri"/>
      <family val="2"/>
      <charset val="161"/>
      <scheme val="minor"/>
    </font>
    <font>
      <sz val="9"/>
      <name val="Calibri"/>
      <family val="2"/>
      <charset val="161"/>
      <scheme val="minor"/>
    </font>
    <font>
      <sz val="10"/>
      <color theme="1"/>
      <name val="Calibri"/>
      <family val="2"/>
      <charset val="161"/>
      <scheme val="minor"/>
    </font>
    <font>
      <sz val="10"/>
      <color theme="1"/>
      <name val="Arial"/>
      <family val="2"/>
      <charset val="161"/>
    </font>
    <font>
      <b/>
      <sz val="10"/>
      <color theme="1"/>
      <name val="Calibri"/>
      <family val="2"/>
      <charset val="161"/>
      <scheme val="minor"/>
    </font>
    <font>
      <sz val="10"/>
      <name val="Calibri"/>
      <family val="2"/>
      <charset val="161"/>
    </font>
    <font>
      <sz val="9"/>
      <color indexed="81"/>
      <name val="Tahoma"/>
      <family val="2"/>
      <charset val="161"/>
    </font>
    <font>
      <b/>
      <sz val="9"/>
      <color indexed="81"/>
      <name val="Tahoma"/>
      <family val="2"/>
      <charset val="161"/>
    </font>
    <font>
      <b/>
      <sz val="10"/>
      <name val="Calibri"/>
      <family val="2"/>
      <charset val="161"/>
      <scheme val="minor"/>
    </font>
  </fonts>
  <fills count="6">
    <fill>
      <patternFill patternType="none"/>
    </fill>
    <fill>
      <patternFill patternType="gray125"/>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3" fillId="0" borderId="1" xfId="0" applyFont="1" applyBorder="1" applyAlignment="1">
      <alignment vertical="center"/>
    </xf>
    <xf numFmtId="0" fontId="5" fillId="0" borderId="1" xfId="0" applyFont="1" applyBorder="1"/>
    <xf numFmtId="0" fontId="3" fillId="0" borderId="1" xfId="0" applyFont="1" applyBorder="1" applyAlignment="1">
      <alignment vertical="top"/>
    </xf>
    <xf numFmtId="0" fontId="4" fillId="0" borderId="1" xfId="0" applyFont="1" applyBorder="1" applyAlignment="1">
      <alignment vertical="top"/>
    </xf>
    <xf numFmtId="0" fontId="5" fillId="0" borderId="1" xfId="0" applyFont="1" applyBorder="1" applyAlignment="1">
      <alignment vertical="top"/>
    </xf>
    <xf numFmtId="0" fontId="7" fillId="2" borderId="1" xfId="0" applyFont="1" applyFill="1" applyBorder="1"/>
    <xf numFmtId="0" fontId="7" fillId="2" borderId="1" xfId="0" applyFont="1" applyFill="1" applyBorder="1" applyAlignment="1">
      <alignment vertical="top"/>
    </xf>
    <xf numFmtId="0" fontId="1" fillId="3" borderId="0" xfId="0" applyFont="1" applyFill="1" applyAlignment="1">
      <alignment horizontal="left"/>
    </xf>
    <xf numFmtId="0" fontId="8" fillId="0" borderId="1" xfId="0" applyFont="1" applyBorder="1" applyAlignment="1">
      <alignment horizontal="left" vertical="center"/>
    </xf>
    <xf numFmtId="0" fontId="8" fillId="0" borderId="1" xfId="0" applyFont="1" applyBorder="1" applyAlignment="1">
      <alignment horizontal="right"/>
    </xf>
    <xf numFmtId="0" fontId="8" fillId="0" borderId="1" xfId="0" applyFont="1" applyBorder="1" applyAlignment="1">
      <alignment horizontal="left"/>
    </xf>
    <xf numFmtId="0" fontId="5" fillId="0" borderId="1" xfId="0" quotePrefix="1" applyFont="1" applyBorder="1" applyAlignment="1">
      <alignment horizontal="right"/>
    </xf>
    <xf numFmtId="0" fontId="6" fillId="0" borderId="1" xfId="0" applyFont="1" applyBorder="1" applyAlignment="1">
      <alignment vertical="top"/>
    </xf>
    <xf numFmtId="0" fontId="5" fillId="0" borderId="0" xfId="0" applyFont="1"/>
    <xf numFmtId="0" fontId="5" fillId="0" borderId="0" xfId="0" quotePrefix="1" applyFont="1" applyAlignment="1">
      <alignment horizontal="right"/>
    </xf>
    <xf numFmtId="0" fontId="3" fillId="0" borderId="0" xfId="0" applyFont="1" applyAlignment="1">
      <alignment vertical="center"/>
    </xf>
    <xf numFmtId="0" fontId="5" fillId="0" borderId="1" xfId="0" applyFont="1" applyBorder="1" applyAlignment="1">
      <alignment horizontal="right"/>
    </xf>
    <xf numFmtId="0" fontId="3" fillId="0" borderId="1" xfId="0" applyFont="1" applyBorder="1" applyAlignment="1">
      <alignment horizontal="left" vertical="center"/>
    </xf>
    <xf numFmtId="0" fontId="7" fillId="0" borderId="0" xfId="0" applyFont="1"/>
    <xf numFmtId="0" fontId="3"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0" fillId="0" borderId="1" xfId="0" applyBorder="1" applyAlignment="1">
      <alignment horizontal="left" wrapText="1"/>
    </xf>
    <xf numFmtId="0" fontId="2" fillId="0" borderId="0" xfId="0" applyFont="1"/>
    <xf numFmtId="0" fontId="5" fillId="0" borderId="1" xfId="0" quotePrefix="1" applyFont="1" applyBorder="1" applyAlignment="1">
      <alignment horizontal="right" vertical="top"/>
    </xf>
    <xf numFmtId="0" fontId="5" fillId="0" borderId="0" xfId="0" applyFont="1" applyAlignment="1">
      <alignment horizontal="right"/>
    </xf>
    <xf numFmtId="0" fontId="3" fillId="0" borderId="0" xfId="0" applyFont="1"/>
    <xf numFmtId="0" fontId="7" fillId="4" borderId="0" xfId="0" applyFont="1" applyFill="1" applyAlignment="1">
      <alignment vertical="top"/>
    </xf>
    <xf numFmtId="0" fontId="3" fillId="0" borderId="1" xfId="0" applyFont="1" applyBorder="1"/>
    <xf numFmtId="0" fontId="0" fillId="0" borderId="1" xfId="0" applyBorder="1"/>
    <xf numFmtId="0" fontId="8" fillId="0" borderId="1" xfId="0" applyFont="1" applyBorder="1" applyAlignment="1">
      <alignment horizontal="right" vertical="center"/>
    </xf>
    <xf numFmtId="0" fontId="5" fillId="5" borderId="1" xfId="0" quotePrefix="1" applyFont="1" applyFill="1" applyBorder="1" applyAlignment="1">
      <alignment horizontal="right"/>
    </xf>
    <xf numFmtId="0" fontId="5" fillId="5" borderId="1" xfId="0" applyFont="1" applyFill="1" applyBorder="1"/>
    <xf numFmtId="0" fontId="7" fillId="5" borderId="1" xfId="0" applyFont="1" applyFill="1" applyBorder="1"/>
    <xf numFmtId="0" fontId="5" fillId="5" borderId="1" xfId="0" applyFont="1" applyFill="1" applyBorder="1" applyAlignment="1">
      <alignment vertical="top"/>
    </xf>
    <xf numFmtId="0" fontId="3" fillId="5" borderId="1" xfId="0" applyFont="1" applyFill="1" applyBorder="1" applyAlignment="1">
      <alignment vertical="center"/>
    </xf>
    <xf numFmtId="0" fontId="3" fillId="5" borderId="1" xfId="0" applyFont="1" applyFill="1" applyBorder="1" applyAlignment="1">
      <alignment vertical="top"/>
    </xf>
    <xf numFmtId="0" fontId="2" fillId="5" borderId="1" xfId="0" applyFont="1" applyFill="1" applyBorder="1"/>
    <xf numFmtId="0" fontId="5" fillId="5" borderId="1" xfId="0" quotePrefix="1" applyFont="1" applyFill="1" applyBorder="1" applyAlignment="1">
      <alignment horizontal="right" vertical="top"/>
    </xf>
    <xf numFmtId="0" fontId="2" fillId="0" borderId="0" xfId="0" applyFont="1" applyAlignment="1">
      <alignment horizontal="center"/>
    </xf>
    <xf numFmtId="0" fontId="11" fillId="0" borderId="0" xfId="0" applyFont="1" applyAlignment="1">
      <alignment vertical="center"/>
    </xf>
  </cellXfs>
  <cellStyles count="1">
    <cellStyle name="Κανονικό" xfId="0" builtinId="0"/>
  </cellStyles>
  <dxfs count="0"/>
  <tableStyles count="0" defaultTableStyle="TableStyleMedium9" defaultPivotStyle="PivotStyleLight16"/>
  <colors>
    <mruColors>
      <color rgb="FFEDA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γγελικη Xριστολενη" id="{8CCDCDC5-0DF3-4D94-916D-0B0755DA976E}" userId="e8a0b44cdd20c7fb"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0" dT="2023-05-12T12:17:54.93" personId="{8CCDCDC5-0DF3-4D94-916D-0B0755DA976E}" id="{84AA3F15-11F3-4425-8B29-424929C15AC3}">
    <text>Εκτός σκέλους, ελλιποβαρες</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87"/>
  <sheetViews>
    <sheetView tabSelected="1" zoomScale="90" zoomScaleNormal="90" workbookViewId="0">
      <selection activeCell="C88" sqref="C88"/>
    </sheetView>
  </sheetViews>
  <sheetFormatPr defaultColWidth="9.140625" defaultRowHeight="15" x14ac:dyDescent="0.25"/>
  <cols>
    <col min="1" max="1" width="4.28515625" style="1" customWidth="1"/>
    <col min="2" max="2" width="5.7109375" customWidth="1"/>
    <col min="3" max="3" width="28.5703125" customWidth="1"/>
    <col min="4" max="4" width="9.28515625" customWidth="1"/>
    <col min="5" max="7" width="8.7109375" customWidth="1"/>
    <col min="8" max="8" width="8.28515625" customWidth="1"/>
    <col min="9" max="9" width="8.5703125" customWidth="1"/>
    <col min="10" max="10" width="8.7109375" customWidth="1"/>
    <col min="11" max="11" width="8.42578125" customWidth="1"/>
    <col min="12" max="12" width="8.5703125" customWidth="1"/>
    <col min="13" max="13" width="14.140625" customWidth="1"/>
    <col min="14" max="14" width="13.7109375" customWidth="1"/>
  </cols>
  <sheetData>
    <row r="2" spans="1:14" x14ac:dyDescent="0.25">
      <c r="D2" s="3" t="s">
        <v>31</v>
      </c>
      <c r="G2" s="29" t="s">
        <v>48</v>
      </c>
      <c r="J2" s="29" t="s">
        <v>57</v>
      </c>
    </row>
    <row r="3" spans="1:14" ht="15.75" x14ac:dyDescent="0.25">
      <c r="A3" s="2"/>
      <c r="B3" s="2"/>
      <c r="C3" s="13" t="s">
        <v>0</v>
      </c>
      <c r="D3" s="3" t="s">
        <v>7</v>
      </c>
      <c r="E3" s="3"/>
      <c r="F3" s="3"/>
      <c r="G3" s="3" t="s">
        <v>8</v>
      </c>
      <c r="H3" s="3"/>
      <c r="I3" s="2"/>
      <c r="J3" s="3" t="s">
        <v>15</v>
      </c>
      <c r="K3" s="2"/>
      <c r="L3" s="2"/>
      <c r="M3" s="2"/>
    </row>
    <row r="4" spans="1:14" ht="45" x14ac:dyDescent="0.25">
      <c r="A4" s="4" t="s">
        <v>4</v>
      </c>
      <c r="B4" s="28" t="s">
        <v>5</v>
      </c>
      <c r="C4" s="4" t="s">
        <v>6</v>
      </c>
      <c r="D4" s="5" t="s">
        <v>11</v>
      </c>
      <c r="E4" s="5" t="s">
        <v>12</v>
      </c>
      <c r="F4" s="5" t="s">
        <v>13</v>
      </c>
      <c r="G4" s="5" t="s">
        <v>11</v>
      </c>
      <c r="H4" s="5" t="s">
        <v>12</v>
      </c>
      <c r="I4" s="5" t="s">
        <v>13</v>
      </c>
      <c r="J4" s="5" t="s">
        <v>11</v>
      </c>
      <c r="K4" s="5" t="s">
        <v>12</v>
      </c>
      <c r="L4" s="5" t="s">
        <v>13</v>
      </c>
      <c r="M4" s="5" t="s">
        <v>10</v>
      </c>
      <c r="N4" s="5" t="s">
        <v>68</v>
      </c>
    </row>
    <row r="5" spans="1:14" x14ac:dyDescent="0.25">
      <c r="A5" s="7">
        <v>1</v>
      </c>
      <c r="B5" s="8">
        <v>11</v>
      </c>
      <c r="C5" s="8" t="s">
        <v>42</v>
      </c>
      <c r="D5" s="17">
        <v>26</v>
      </c>
      <c r="E5" s="17">
        <v>30</v>
      </c>
      <c r="F5" s="17">
        <v>26</v>
      </c>
      <c r="G5" s="10">
        <v>30</v>
      </c>
      <c r="H5" s="10">
        <v>30</v>
      </c>
      <c r="I5" s="10">
        <v>30</v>
      </c>
      <c r="J5" s="17">
        <v>0</v>
      </c>
      <c r="K5" s="17">
        <v>0</v>
      </c>
      <c r="L5" s="17">
        <v>0</v>
      </c>
      <c r="M5" s="12">
        <f t="shared" ref="M5:M22" si="0">SUM(D5:L5)</f>
        <v>172</v>
      </c>
      <c r="N5" s="43">
        <v>172</v>
      </c>
    </row>
    <row r="6" spans="1:14" ht="16.5" hidden="1" customHeight="1" x14ac:dyDescent="0.25">
      <c r="A6" s="7"/>
      <c r="B6" s="8"/>
      <c r="C6" s="8"/>
      <c r="D6" s="17"/>
      <c r="E6" s="17"/>
      <c r="F6" s="17"/>
      <c r="G6" s="18"/>
      <c r="H6" s="18"/>
      <c r="I6" s="18"/>
      <c r="J6" s="17"/>
      <c r="K6" s="17"/>
      <c r="L6" s="17"/>
      <c r="M6" s="12">
        <f t="shared" si="0"/>
        <v>0</v>
      </c>
      <c r="N6" s="43"/>
    </row>
    <row r="7" spans="1:14" ht="15" hidden="1" customHeight="1" x14ac:dyDescent="0.25">
      <c r="A7" s="7"/>
      <c r="B7" s="15"/>
      <c r="C7" s="16"/>
      <c r="D7" s="17"/>
      <c r="E7" s="17"/>
      <c r="F7" s="17"/>
      <c r="G7" s="17"/>
      <c r="H7" s="17"/>
      <c r="I7" s="17"/>
      <c r="J7" s="18"/>
      <c r="K7" s="18"/>
      <c r="L7" s="18"/>
      <c r="M7" s="12">
        <f t="shared" si="0"/>
        <v>0</v>
      </c>
      <c r="N7" s="43"/>
    </row>
    <row r="8" spans="1:14" hidden="1" x14ac:dyDescent="0.25">
      <c r="A8" s="7"/>
      <c r="B8" s="8"/>
      <c r="C8" s="8"/>
      <c r="D8" s="17"/>
      <c r="E8" s="17"/>
      <c r="F8" s="22"/>
      <c r="G8" s="17"/>
      <c r="H8" s="17"/>
      <c r="I8" s="17"/>
      <c r="J8" s="17"/>
      <c r="K8" s="17"/>
      <c r="L8" s="17"/>
      <c r="M8" s="12">
        <f t="shared" si="0"/>
        <v>0</v>
      </c>
      <c r="N8" s="43"/>
    </row>
    <row r="9" spans="1:14" hidden="1" x14ac:dyDescent="0.25">
      <c r="A9" s="7"/>
      <c r="B9" s="8"/>
      <c r="C9" s="8"/>
      <c r="D9" s="17"/>
      <c r="E9" s="17"/>
      <c r="F9" s="22"/>
      <c r="G9" s="17"/>
      <c r="H9" s="17"/>
      <c r="I9" s="17"/>
      <c r="J9" s="17"/>
      <c r="K9" s="17"/>
      <c r="L9" s="17"/>
      <c r="M9" s="12">
        <f t="shared" si="0"/>
        <v>0</v>
      </c>
      <c r="N9" s="43"/>
    </row>
    <row r="10" spans="1:14" hidden="1" x14ac:dyDescent="0.25">
      <c r="A10" s="7"/>
      <c r="B10" s="8"/>
      <c r="C10" s="8"/>
      <c r="D10" s="17"/>
      <c r="E10" s="17"/>
      <c r="F10" s="17"/>
      <c r="G10" s="18"/>
      <c r="H10" s="18"/>
      <c r="I10" s="18"/>
      <c r="J10" s="17"/>
      <c r="K10" s="17"/>
      <c r="L10" s="17"/>
      <c r="M10" s="12">
        <f t="shared" si="0"/>
        <v>0</v>
      </c>
      <c r="N10" s="43"/>
    </row>
    <row r="11" spans="1:14" hidden="1" x14ac:dyDescent="0.25">
      <c r="A11" s="7"/>
      <c r="B11" s="8"/>
      <c r="C11" s="8"/>
      <c r="D11" s="17"/>
      <c r="E11" s="17"/>
      <c r="F11" s="17"/>
      <c r="G11" s="18"/>
      <c r="H11" s="18"/>
      <c r="I11" s="18"/>
      <c r="J11" s="17"/>
      <c r="K11" s="17"/>
      <c r="L11" s="17"/>
      <c r="M11" s="12">
        <f t="shared" si="0"/>
        <v>0</v>
      </c>
      <c r="N11" s="43"/>
    </row>
    <row r="12" spans="1:14" hidden="1" x14ac:dyDescent="0.25">
      <c r="A12" s="7"/>
      <c r="B12" s="15"/>
      <c r="C12" s="16"/>
      <c r="D12" s="17"/>
      <c r="E12" s="17"/>
      <c r="F12" s="17"/>
      <c r="G12" s="17"/>
      <c r="H12" s="17"/>
      <c r="I12" s="17"/>
      <c r="J12" s="18"/>
      <c r="K12" s="18"/>
      <c r="L12" s="18"/>
      <c r="M12" s="12">
        <f t="shared" si="0"/>
        <v>0</v>
      </c>
      <c r="N12" s="43"/>
    </row>
    <row r="13" spans="1:14" hidden="1" x14ac:dyDescent="0.25">
      <c r="A13" s="7"/>
      <c r="B13" s="8"/>
      <c r="C13" s="8"/>
      <c r="D13" s="17"/>
      <c r="E13" s="17"/>
      <c r="F13" s="22"/>
      <c r="G13" s="17"/>
      <c r="H13" s="17"/>
      <c r="I13" s="17"/>
      <c r="J13" s="17"/>
      <c r="K13" s="17"/>
      <c r="L13" s="17"/>
      <c r="M13" s="12">
        <f t="shared" si="0"/>
        <v>0</v>
      </c>
      <c r="N13" s="43"/>
    </row>
    <row r="14" spans="1:14" hidden="1" x14ac:dyDescent="0.25">
      <c r="A14" s="7"/>
      <c r="B14" s="8"/>
      <c r="C14" s="8"/>
      <c r="D14" s="17"/>
      <c r="E14" s="17"/>
      <c r="F14" s="22"/>
      <c r="G14" s="17"/>
      <c r="H14" s="17"/>
      <c r="I14" s="17"/>
      <c r="J14" s="17"/>
      <c r="K14" s="17"/>
      <c r="L14" s="17"/>
      <c r="M14" s="12">
        <f t="shared" si="0"/>
        <v>0</v>
      </c>
      <c r="N14" s="43"/>
    </row>
    <row r="15" spans="1:14" hidden="1" x14ac:dyDescent="0.25">
      <c r="A15" s="7"/>
      <c r="B15" s="8"/>
      <c r="C15" s="8"/>
      <c r="D15" s="17"/>
      <c r="E15" s="17"/>
      <c r="F15" s="17"/>
      <c r="G15" s="18"/>
      <c r="H15" s="18"/>
      <c r="I15" s="18"/>
      <c r="J15" s="17"/>
      <c r="K15" s="17"/>
      <c r="L15" s="17"/>
      <c r="M15" s="12">
        <f t="shared" si="0"/>
        <v>0</v>
      </c>
      <c r="N15" s="43"/>
    </row>
    <row r="16" spans="1:14" hidden="1" x14ac:dyDescent="0.25">
      <c r="A16" s="7"/>
      <c r="B16" s="8"/>
      <c r="C16" s="8"/>
      <c r="D16" s="17"/>
      <c r="E16" s="17"/>
      <c r="F16" s="17"/>
      <c r="G16" s="18"/>
      <c r="H16" s="18"/>
      <c r="I16" s="18"/>
      <c r="J16" s="17"/>
      <c r="K16" s="17"/>
      <c r="L16" s="17"/>
      <c r="M16" s="12">
        <f t="shared" si="0"/>
        <v>0</v>
      </c>
      <c r="N16" s="43"/>
    </row>
    <row r="17" spans="1:14" hidden="1" x14ac:dyDescent="0.25">
      <c r="A17" s="7"/>
      <c r="B17" s="15"/>
      <c r="C17" s="16"/>
      <c r="D17" s="17"/>
      <c r="E17" s="17"/>
      <c r="F17" s="17"/>
      <c r="G17" s="17"/>
      <c r="H17" s="17"/>
      <c r="I17" s="17"/>
      <c r="J17" s="18"/>
      <c r="K17" s="18"/>
      <c r="L17" s="18"/>
      <c r="M17" s="12">
        <f t="shared" si="0"/>
        <v>0</v>
      </c>
      <c r="N17" s="43"/>
    </row>
    <row r="18" spans="1:14" hidden="1" x14ac:dyDescent="0.25">
      <c r="A18" s="7"/>
      <c r="B18" s="8"/>
      <c r="C18" s="8"/>
      <c r="D18" s="17"/>
      <c r="E18" s="17"/>
      <c r="F18" s="22"/>
      <c r="G18" s="17"/>
      <c r="H18" s="17"/>
      <c r="I18" s="17"/>
      <c r="J18" s="17"/>
      <c r="K18" s="17"/>
      <c r="L18" s="17"/>
      <c r="M18" s="12">
        <f t="shared" si="0"/>
        <v>0</v>
      </c>
      <c r="N18" s="43"/>
    </row>
    <row r="19" spans="1:14" x14ac:dyDescent="0.25">
      <c r="A19" s="7">
        <v>2</v>
      </c>
      <c r="B19" s="8">
        <v>53</v>
      </c>
      <c r="C19" s="8" t="s">
        <v>27</v>
      </c>
      <c r="D19" s="17">
        <v>30</v>
      </c>
      <c r="E19" s="17">
        <v>0</v>
      </c>
      <c r="F19" s="17">
        <v>30</v>
      </c>
      <c r="G19" s="10">
        <v>35</v>
      </c>
      <c r="H19" s="10">
        <v>35</v>
      </c>
      <c r="I19" s="10">
        <v>35</v>
      </c>
      <c r="J19" s="17">
        <v>0</v>
      </c>
      <c r="K19" s="17">
        <v>0</v>
      </c>
      <c r="L19" s="17">
        <v>0</v>
      </c>
      <c r="M19" s="12">
        <f t="shared" si="0"/>
        <v>165</v>
      </c>
      <c r="N19" s="43">
        <v>165</v>
      </c>
    </row>
    <row r="20" spans="1:14" x14ac:dyDescent="0.25">
      <c r="A20" s="7">
        <v>3</v>
      </c>
      <c r="B20" s="8">
        <v>22</v>
      </c>
      <c r="C20" s="8" t="s">
        <v>26</v>
      </c>
      <c r="D20" s="17">
        <v>35</v>
      </c>
      <c r="E20" s="17">
        <v>35</v>
      </c>
      <c r="F20" s="22">
        <v>35</v>
      </c>
      <c r="G20" s="17">
        <v>0</v>
      </c>
      <c r="H20" s="17">
        <v>0</v>
      </c>
      <c r="I20" s="17">
        <v>0</v>
      </c>
      <c r="J20" s="17">
        <v>0</v>
      </c>
      <c r="K20" s="17">
        <v>0</v>
      </c>
      <c r="L20" s="17">
        <v>0</v>
      </c>
      <c r="M20" s="12">
        <f t="shared" si="0"/>
        <v>105</v>
      </c>
      <c r="N20" s="43">
        <v>105</v>
      </c>
    </row>
    <row r="21" spans="1:14" x14ac:dyDescent="0.25">
      <c r="A21" s="7">
        <v>4</v>
      </c>
      <c r="B21" s="8">
        <v>62</v>
      </c>
      <c r="C21" s="34" t="s">
        <v>67</v>
      </c>
      <c r="D21" s="17">
        <v>0</v>
      </c>
      <c r="E21" s="17">
        <v>0</v>
      </c>
      <c r="F21" s="22">
        <v>0</v>
      </c>
      <c r="G21" s="17">
        <v>0</v>
      </c>
      <c r="H21" s="17">
        <v>0</v>
      </c>
      <c r="I21" s="17">
        <v>0</v>
      </c>
      <c r="J21" s="17">
        <v>35</v>
      </c>
      <c r="K21" s="17">
        <v>35</v>
      </c>
      <c r="L21" s="17">
        <v>35</v>
      </c>
      <c r="M21" s="12">
        <f>SUM(D21:L21)</f>
        <v>105</v>
      </c>
      <c r="N21" s="43">
        <v>105</v>
      </c>
    </row>
    <row r="22" spans="1:14" x14ac:dyDescent="0.25">
      <c r="A22" s="7">
        <v>5</v>
      </c>
      <c r="B22" s="8">
        <v>33</v>
      </c>
      <c r="C22" s="34" t="s">
        <v>55</v>
      </c>
      <c r="D22" s="17">
        <v>0</v>
      </c>
      <c r="E22" s="17">
        <v>0</v>
      </c>
      <c r="F22" s="22">
        <v>0</v>
      </c>
      <c r="G22" s="17">
        <v>0</v>
      </c>
      <c r="H22" s="17">
        <v>0</v>
      </c>
      <c r="I22" s="17">
        <v>0</v>
      </c>
      <c r="J22" s="17">
        <v>30</v>
      </c>
      <c r="K22" s="17">
        <v>30</v>
      </c>
      <c r="L22" s="17">
        <v>30</v>
      </c>
      <c r="M22" s="12">
        <f t="shared" si="0"/>
        <v>90</v>
      </c>
      <c r="N22" s="43">
        <v>90</v>
      </c>
    </row>
    <row r="24" spans="1:14" x14ac:dyDescent="0.25">
      <c r="A24" s="19"/>
      <c r="B24" s="25"/>
      <c r="C24" s="32"/>
      <c r="D24" s="20"/>
      <c r="E24" s="20"/>
      <c r="F24" s="31"/>
      <c r="G24" s="20"/>
      <c r="H24" s="20"/>
      <c r="I24" s="20"/>
      <c r="J24" s="20"/>
      <c r="K24" s="20"/>
      <c r="L24" s="20"/>
      <c r="M24" s="33"/>
    </row>
    <row r="25" spans="1:14" x14ac:dyDescent="0.25">
      <c r="A25" s="2"/>
      <c r="B25" s="2"/>
      <c r="C25" s="2"/>
      <c r="D25" s="3" t="s">
        <v>31</v>
      </c>
      <c r="E25" s="2"/>
      <c r="F25" s="2"/>
      <c r="G25" s="29" t="s">
        <v>48</v>
      </c>
      <c r="H25" s="2"/>
      <c r="I25" s="2"/>
      <c r="J25" s="29" t="s">
        <v>58</v>
      </c>
      <c r="K25" s="2"/>
      <c r="L25" s="2"/>
      <c r="M25" s="2"/>
    </row>
    <row r="26" spans="1:14" x14ac:dyDescent="0.25">
      <c r="A26" s="2"/>
      <c r="B26" s="2"/>
      <c r="C26" s="2"/>
      <c r="D26" s="3"/>
      <c r="E26" s="2"/>
      <c r="F26" s="2"/>
      <c r="G26" s="29"/>
      <c r="H26" s="2"/>
      <c r="I26" s="2"/>
      <c r="J26" s="29"/>
      <c r="K26" s="2"/>
      <c r="L26" s="2"/>
      <c r="M26" s="2"/>
    </row>
    <row r="27" spans="1:14" ht="15.75" x14ac:dyDescent="0.25">
      <c r="A27" s="2"/>
      <c r="B27" s="2"/>
      <c r="C27" s="13" t="s">
        <v>1</v>
      </c>
      <c r="D27" s="3" t="s">
        <v>7</v>
      </c>
      <c r="E27" s="3"/>
      <c r="F27" s="3"/>
      <c r="G27" s="3" t="s">
        <v>8</v>
      </c>
      <c r="H27" s="3"/>
      <c r="I27" s="2"/>
      <c r="J27" s="3" t="s">
        <v>15</v>
      </c>
      <c r="K27" s="2"/>
      <c r="L27" s="2"/>
      <c r="M27" s="2"/>
    </row>
    <row r="28" spans="1:14" ht="39.6" customHeight="1" x14ac:dyDescent="0.25">
      <c r="A28" s="4" t="s">
        <v>4</v>
      </c>
      <c r="B28" s="28" t="s">
        <v>5</v>
      </c>
      <c r="C28" s="4" t="s">
        <v>6</v>
      </c>
      <c r="D28" s="5" t="s">
        <v>11</v>
      </c>
      <c r="E28" s="5" t="s">
        <v>12</v>
      </c>
      <c r="F28" s="5" t="s">
        <v>13</v>
      </c>
      <c r="G28" s="5" t="s">
        <v>11</v>
      </c>
      <c r="H28" s="5" t="s">
        <v>12</v>
      </c>
      <c r="I28" s="5" t="s">
        <v>13</v>
      </c>
      <c r="J28" s="5" t="s">
        <v>11</v>
      </c>
      <c r="K28" s="5" t="s">
        <v>12</v>
      </c>
      <c r="L28" s="5" t="s">
        <v>13</v>
      </c>
      <c r="M28" s="5" t="s">
        <v>10</v>
      </c>
      <c r="N28" s="5" t="s">
        <v>68</v>
      </c>
    </row>
    <row r="29" spans="1:14" x14ac:dyDescent="0.25">
      <c r="A29" s="7">
        <v>1</v>
      </c>
      <c r="B29" s="6">
        <v>111</v>
      </c>
      <c r="C29" s="6" t="s">
        <v>16</v>
      </c>
      <c r="D29" s="17">
        <v>35</v>
      </c>
      <c r="E29" s="17">
        <v>35</v>
      </c>
      <c r="F29" s="17">
        <v>35</v>
      </c>
      <c r="G29" s="17">
        <v>35</v>
      </c>
      <c r="H29" s="17">
        <v>35</v>
      </c>
      <c r="I29" s="37">
        <v>23</v>
      </c>
      <c r="J29" s="37">
        <v>26</v>
      </c>
      <c r="K29" s="17">
        <v>35</v>
      </c>
      <c r="L29" s="17">
        <v>35</v>
      </c>
      <c r="M29" s="12">
        <f t="shared" ref="M29:M36" si="1">SUM(D29:L29)</f>
        <v>294</v>
      </c>
      <c r="N29" s="39">
        <f>294-23-26</f>
        <v>245</v>
      </c>
    </row>
    <row r="30" spans="1:14" x14ac:dyDescent="0.25">
      <c r="A30" s="7">
        <v>2</v>
      </c>
      <c r="B30" s="6">
        <v>130</v>
      </c>
      <c r="C30" s="6" t="s">
        <v>24</v>
      </c>
      <c r="D30" s="7">
        <v>0</v>
      </c>
      <c r="E30" s="38">
        <v>26</v>
      </c>
      <c r="F30" s="7">
        <v>30</v>
      </c>
      <c r="G30" s="17">
        <v>30</v>
      </c>
      <c r="H30" s="17">
        <v>30</v>
      </c>
      <c r="I30" s="17">
        <v>35</v>
      </c>
      <c r="J30" s="17">
        <v>35</v>
      </c>
      <c r="K30" s="17">
        <v>30</v>
      </c>
      <c r="L30" s="37">
        <v>30</v>
      </c>
      <c r="M30" s="12">
        <f>SUM(D30:L30)</f>
        <v>246</v>
      </c>
      <c r="N30" s="39">
        <f>246-26-30</f>
        <v>190</v>
      </c>
    </row>
    <row r="31" spans="1:14" x14ac:dyDescent="0.25">
      <c r="A31" s="7">
        <v>3</v>
      </c>
      <c r="B31" s="6">
        <v>119</v>
      </c>
      <c r="C31" s="6" t="s">
        <v>28</v>
      </c>
      <c r="D31" s="7">
        <v>26</v>
      </c>
      <c r="E31" s="7">
        <v>23</v>
      </c>
      <c r="F31" s="38">
        <v>23</v>
      </c>
      <c r="G31" s="17">
        <v>26</v>
      </c>
      <c r="H31" s="17">
        <v>23</v>
      </c>
      <c r="I31" s="17">
        <v>30</v>
      </c>
      <c r="J31" s="17">
        <v>30</v>
      </c>
      <c r="K31" s="37">
        <v>26</v>
      </c>
      <c r="L31" s="17">
        <v>23</v>
      </c>
      <c r="M31" s="12">
        <f t="shared" si="1"/>
        <v>230</v>
      </c>
      <c r="N31" s="39">
        <f>230-23-26</f>
        <v>181</v>
      </c>
    </row>
    <row r="32" spans="1:14" x14ac:dyDescent="0.25">
      <c r="A32" s="7">
        <v>4</v>
      </c>
      <c r="B32" s="8">
        <v>199</v>
      </c>
      <c r="C32" s="8" t="s">
        <v>49</v>
      </c>
      <c r="D32" s="17">
        <v>21</v>
      </c>
      <c r="E32" s="17">
        <v>21</v>
      </c>
      <c r="F32" s="17">
        <v>20</v>
      </c>
      <c r="G32" s="17">
        <v>23</v>
      </c>
      <c r="H32" s="17">
        <v>26</v>
      </c>
      <c r="I32" s="17">
        <v>26</v>
      </c>
      <c r="J32" s="17">
        <v>0</v>
      </c>
      <c r="K32" s="17">
        <v>0</v>
      </c>
      <c r="L32" s="17">
        <v>0</v>
      </c>
      <c r="M32" s="12">
        <f t="shared" si="1"/>
        <v>137</v>
      </c>
      <c r="N32" s="39">
        <v>137</v>
      </c>
    </row>
    <row r="33" spans="1:14" x14ac:dyDescent="0.25">
      <c r="A33" s="7">
        <v>5</v>
      </c>
      <c r="B33" s="8">
        <v>125</v>
      </c>
      <c r="C33" s="8" t="s">
        <v>17</v>
      </c>
      <c r="D33" s="17">
        <v>30</v>
      </c>
      <c r="E33" s="17">
        <v>30</v>
      </c>
      <c r="F33" s="17">
        <v>26</v>
      </c>
      <c r="G33" s="10">
        <v>0</v>
      </c>
      <c r="H33" s="10">
        <v>0</v>
      </c>
      <c r="I33" s="10">
        <v>0</v>
      </c>
      <c r="J33" s="17">
        <v>0</v>
      </c>
      <c r="K33" s="17">
        <v>0</v>
      </c>
      <c r="L33" s="17">
        <v>0</v>
      </c>
      <c r="M33" s="12">
        <f t="shared" si="1"/>
        <v>86</v>
      </c>
      <c r="N33" s="39">
        <v>86</v>
      </c>
    </row>
    <row r="34" spans="1:14" x14ac:dyDescent="0.25">
      <c r="A34" s="7">
        <v>6</v>
      </c>
      <c r="B34" s="15">
        <v>193</v>
      </c>
      <c r="C34" s="16" t="s">
        <v>56</v>
      </c>
      <c r="D34" s="17">
        <v>0</v>
      </c>
      <c r="E34" s="17">
        <v>0</v>
      </c>
      <c r="F34" s="17">
        <v>0</v>
      </c>
      <c r="G34" s="17">
        <v>0</v>
      </c>
      <c r="H34" s="17">
        <v>0</v>
      </c>
      <c r="I34" s="17">
        <v>0</v>
      </c>
      <c r="J34" s="10">
        <v>23</v>
      </c>
      <c r="K34" s="10">
        <v>23</v>
      </c>
      <c r="L34" s="10">
        <v>26</v>
      </c>
      <c r="M34" s="12">
        <f t="shared" ref="M34" si="2">SUM(D34:L34)</f>
        <v>72</v>
      </c>
      <c r="N34" s="39">
        <v>72</v>
      </c>
    </row>
    <row r="35" spans="1:14" x14ac:dyDescent="0.25">
      <c r="A35" s="7">
        <v>7</v>
      </c>
      <c r="B35" s="36">
        <v>156</v>
      </c>
      <c r="C35" s="14" t="s">
        <v>29</v>
      </c>
      <c r="D35" s="17">
        <v>22</v>
      </c>
      <c r="E35" s="17">
        <v>22</v>
      </c>
      <c r="F35" s="22">
        <v>22</v>
      </c>
      <c r="G35" s="17">
        <v>0</v>
      </c>
      <c r="H35" s="17">
        <v>0</v>
      </c>
      <c r="I35" s="17">
        <v>0</v>
      </c>
      <c r="J35" s="10">
        <v>0</v>
      </c>
      <c r="K35" s="10">
        <v>0</v>
      </c>
      <c r="L35" s="10">
        <v>0</v>
      </c>
      <c r="M35" s="12">
        <f t="shared" si="1"/>
        <v>66</v>
      </c>
      <c r="N35" s="39">
        <v>66</v>
      </c>
    </row>
    <row r="36" spans="1:14" x14ac:dyDescent="0.25">
      <c r="A36" s="7">
        <v>8</v>
      </c>
      <c r="B36" s="15">
        <v>190</v>
      </c>
      <c r="C36" s="16" t="s">
        <v>30</v>
      </c>
      <c r="D36" s="17">
        <v>23</v>
      </c>
      <c r="E36" s="17">
        <v>20</v>
      </c>
      <c r="F36" s="17">
        <v>21</v>
      </c>
      <c r="G36" s="17">
        <v>0</v>
      </c>
      <c r="H36" s="17">
        <v>0</v>
      </c>
      <c r="I36" s="17">
        <v>0</v>
      </c>
      <c r="J36" s="10">
        <v>0</v>
      </c>
      <c r="K36" s="10">
        <v>0</v>
      </c>
      <c r="L36" s="10">
        <v>0</v>
      </c>
      <c r="M36" s="12">
        <f t="shared" si="1"/>
        <v>64</v>
      </c>
      <c r="N36" s="39">
        <v>64</v>
      </c>
    </row>
    <row r="37" spans="1:14" x14ac:dyDescent="0.25">
      <c r="A37" s="19"/>
      <c r="B37" s="25"/>
      <c r="C37" s="25"/>
      <c r="D37" s="20"/>
      <c r="E37" s="20"/>
      <c r="F37" s="20"/>
      <c r="G37" s="26"/>
      <c r="H37" s="26"/>
      <c r="I37" s="26"/>
      <c r="J37" s="20"/>
      <c r="K37" s="20"/>
      <c r="L37" s="20"/>
      <c r="M37" s="27"/>
    </row>
    <row r="38" spans="1:14" x14ac:dyDescent="0.25">
      <c r="A38" s="2"/>
      <c r="B38" s="2"/>
      <c r="C38" s="2"/>
      <c r="D38" s="3" t="s">
        <v>31</v>
      </c>
      <c r="E38" s="2"/>
      <c r="F38" s="2"/>
      <c r="G38" s="29" t="s">
        <v>48</v>
      </c>
      <c r="H38" s="2"/>
      <c r="I38" s="2"/>
      <c r="J38" s="29" t="s">
        <v>59</v>
      </c>
      <c r="K38" s="2"/>
      <c r="L38" s="2"/>
      <c r="M38" s="2"/>
    </row>
    <row r="39" spans="1:14" ht="15.75" x14ac:dyDescent="0.25">
      <c r="A39" s="2"/>
      <c r="B39" s="2"/>
      <c r="C39" s="13" t="s">
        <v>2</v>
      </c>
      <c r="D39" s="3" t="s">
        <v>7</v>
      </c>
      <c r="E39" s="3"/>
      <c r="F39" s="3"/>
      <c r="G39" s="3" t="s">
        <v>8</v>
      </c>
      <c r="H39" s="3"/>
      <c r="I39" s="2"/>
      <c r="J39" s="3" t="s">
        <v>15</v>
      </c>
      <c r="K39" s="2"/>
      <c r="L39" s="2"/>
      <c r="M39" s="2"/>
    </row>
    <row r="40" spans="1:14" ht="45" x14ac:dyDescent="0.25">
      <c r="A40" s="4" t="s">
        <v>4</v>
      </c>
      <c r="B40" s="28" t="s">
        <v>5</v>
      </c>
      <c r="C40" s="4" t="s">
        <v>6</v>
      </c>
      <c r="D40" s="5" t="s">
        <v>11</v>
      </c>
      <c r="E40" s="5" t="s">
        <v>12</v>
      </c>
      <c r="F40" s="5" t="s">
        <v>13</v>
      </c>
      <c r="G40" s="5" t="s">
        <v>11</v>
      </c>
      <c r="H40" s="5" t="s">
        <v>12</v>
      </c>
      <c r="I40" s="5" t="s">
        <v>13</v>
      </c>
      <c r="J40" s="5" t="s">
        <v>11</v>
      </c>
      <c r="K40" s="5" t="s">
        <v>12</v>
      </c>
      <c r="L40" s="5" t="s">
        <v>13</v>
      </c>
      <c r="M40" s="5" t="s">
        <v>10</v>
      </c>
      <c r="N40" s="5" t="s">
        <v>68</v>
      </c>
    </row>
    <row r="41" spans="1:14" x14ac:dyDescent="0.25">
      <c r="A41" s="7">
        <v>1</v>
      </c>
      <c r="B41" s="6">
        <v>277</v>
      </c>
      <c r="C41" s="6" t="s">
        <v>14</v>
      </c>
      <c r="D41" s="6">
        <v>35</v>
      </c>
      <c r="E41" s="6">
        <v>35</v>
      </c>
      <c r="F41" s="6">
        <v>35</v>
      </c>
      <c r="G41" s="41">
        <v>35</v>
      </c>
      <c r="H41" s="6">
        <v>35</v>
      </c>
      <c r="I41" s="6">
        <v>35</v>
      </c>
      <c r="J41" s="10">
        <v>35</v>
      </c>
      <c r="K41" s="10">
        <v>35</v>
      </c>
      <c r="L41" s="40">
        <v>35</v>
      </c>
      <c r="M41" s="11">
        <f>SUM(D41:L41)</f>
        <v>315</v>
      </c>
      <c r="N41" s="39">
        <f>315-35-35</f>
        <v>245</v>
      </c>
    </row>
    <row r="42" spans="1:14" x14ac:dyDescent="0.25">
      <c r="A42" s="7">
        <v>2</v>
      </c>
      <c r="B42" s="8">
        <v>224</v>
      </c>
      <c r="C42" s="8" t="s">
        <v>9</v>
      </c>
      <c r="D42" s="8">
        <v>30</v>
      </c>
      <c r="E42" s="8">
        <v>30</v>
      </c>
      <c r="F42" s="8">
        <v>30</v>
      </c>
      <c r="G42" s="8">
        <v>30</v>
      </c>
      <c r="H42" s="8">
        <v>30</v>
      </c>
      <c r="I42" s="42">
        <v>26</v>
      </c>
      <c r="J42" s="37">
        <v>23</v>
      </c>
      <c r="K42" s="17">
        <v>30</v>
      </c>
      <c r="L42" s="17">
        <v>26</v>
      </c>
      <c r="M42" s="11">
        <f t="shared" ref="M42:M46" si="3">SUM(D42:L42)</f>
        <v>255</v>
      </c>
      <c r="N42" s="39">
        <f>255-26-23</f>
        <v>206</v>
      </c>
    </row>
    <row r="43" spans="1:14" x14ac:dyDescent="0.25">
      <c r="A43" s="7">
        <v>3</v>
      </c>
      <c r="B43" s="6">
        <v>222</v>
      </c>
      <c r="C43" s="6" t="s">
        <v>25</v>
      </c>
      <c r="D43" s="7">
        <v>26</v>
      </c>
      <c r="E43" s="7">
        <v>26</v>
      </c>
      <c r="F43" s="7">
        <v>26</v>
      </c>
      <c r="G43" s="10">
        <v>23</v>
      </c>
      <c r="H43" s="10">
        <v>23</v>
      </c>
      <c r="I43" s="10">
        <v>23</v>
      </c>
      <c r="J43" s="37">
        <v>22</v>
      </c>
      <c r="K43" s="17">
        <v>23</v>
      </c>
      <c r="L43" s="37">
        <v>22</v>
      </c>
      <c r="M43" s="11">
        <f t="shared" si="3"/>
        <v>214</v>
      </c>
      <c r="N43" s="39">
        <f>214-22-22</f>
        <v>170</v>
      </c>
    </row>
    <row r="44" spans="1:14" x14ac:dyDescent="0.25">
      <c r="A44" s="7">
        <v>5</v>
      </c>
      <c r="B44" s="8">
        <v>265</v>
      </c>
      <c r="C44" s="8" t="s">
        <v>54</v>
      </c>
      <c r="D44" s="8">
        <v>0</v>
      </c>
      <c r="E44" s="8">
        <v>0</v>
      </c>
      <c r="F44" s="8">
        <v>0</v>
      </c>
      <c r="G44" s="8">
        <v>26</v>
      </c>
      <c r="H44" s="8">
        <v>26</v>
      </c>
      <c r="I44" s="8">
        <v>30</v>
      </c>
      <c r="J44" s="17">
        <v>30</v>
      </c>
      <c r="K44" s="17">
        <v>22</v>
      </c>
      <c r="L44" s="17">
        <v>30</v>
      </c>
      <c r="M44" s="11">
        <f>SUM(D44:L44)</f>
        <v>164</v>
      </c>
      <c r="N44" s="39">
        <v>164</v>
      </c>
    </row>
    <row r="45" spans="1:14" x14ac:dyDescent="0.25">
      <c r="A45" s="7">
        <v>4</v>
      </c>
      <c r="B45" s="8">
        <v>280</v>
      </c>
      <c r="C45" s="8" t="s">
        <v>32</v>
      </c>
      <c r="D45" s="17">
        <v>23</v>
      </c>
      <c r="E45" s="17">
        <v>23</v>
      </c>
      <c r="F45" s="17">
        <v>23</v>
      </c>
      <c r="G45" s="10">
        <v>22</v>
      </c>
      <c r="H45" s="10">
        <v>22</v>
      </c>
      <c r="I45" s="10">
        <v>22</v>
      </c>
      <c r="J45" s="17">
        <v>0</v>
      </c>
      <c r="K45" s="17">
        <v>0</v>
      </c>
      <c r="L45" s="17">
        <v>0</v>
      </c>
      <c r="M45" s="11">
        <f t="shared" si="3"/>
        <v>135</v>
      </c>
      <c r="N45" s="39">
        <v>135</v>
      </c>
    </row>
    <row r="46" spans="1:14" x14ac:dyDescent="0.25">
      <c r="A46" s="7">
        <v>6</v>
      </c>
      <c r="B46" s="8">
        <v>293</v>
      </c>
      <c r="C46" s="8" t="s">
        <v>60</v>
      </c>
      <c r="D46" s="8">
        <v>0</v>
      </c>
      <c r="E46" s="8">
        <v>0</v>
      </c>
      <c r="F46" s="8">
        <v>0</v>
      </c>
      <c r="G46" s="8">
        <v>0</v>
      </c>
      <c r="H46" s="8">
        <v>0</v>
      </c>
      <c r="I46" s="8">
        <v>0</v>
      </c>
      <c r="J46" s="17">
        <v>26</v>
      </c>
      <c r="K46" s="17">
        <v>26</v>
      </c>
      <c r="L46" s="17">
        <v>23</v>
      </c>
      <c r="M46" s="11">
        <f t="shared" si="3"/>
        <v>75</v>
      </c>
      <c r="N46" s="39">
        <v>75</v>
      </c>
    </row>
    <row r="47" spans="1:14" x14ac:dyDescent="0.25">
      <c r="A47" s="19"/>
      <c r="B47" s="25"/>
      <c r="C47" s="25"/>
      <c r="D47" s="25"/>
      <c r="E47" s="25"/>
      <c r="F47" s="25"/>
      <c r="G47" s="25"/>
      <c r="H47" s="25"/>
      <c r="I47" s="25"/>
      <c r="J47" s="20"/>
      <c r="K47" s="20"/>
      <c r="L47" s="20"/>
      <c r="M47" s="24"/>
    </row>
    <row r="48" spans="1:14" x14ac:dyDescent="0.25">
      <c r="A48" s="19"/>
      <c r="B48" s="25"/>
      <c r="C48" s="25"/>
      <c r="D48" s="25"/>
      <c r="E48" s="25"/>
      <c r="F48" s="25"/>
      <c r="G48" s="25"/>
      <c r="H48" s="25"/>
      <c r="I48" s="25"/>
      <c r="J48" s="20"/>
      <c r="K48" s="20"/>
      <c r="L48" s="20"/>
      <c r="M48" s="24"/>
    </row>
    <row r="49" spans="1:14" x14ac:dyDescent="0.25">
      <c r="A49" s="19"/>
      <c r="B49" s="21"/>
      <c r="C49" s="21"/>
      <c r="D49" s="20"/>
      <c r="E49" s="20"/>
      <c r="F49" s="20"/>
      <c r="G49" s="20"/>
      <c r="H49" s="20"/>
      <c r="I49" s="20"/>
      <c r="J49" s="20"/>
      <c r="K49" s="20"/>
      <c r="L49" s="20"/>
      <c r="M49" s="24"/>
    </row>
    <row r="50" spans="1:14" x14ac:dyDescent="0.25">
      <c r="A50" s="2"/>
      <c r="B50" s="2"/>
      <c r="D50" s="3" t="s">
        <v>31</v>
      </c>
      <c r="E50" s="2"/>
      <c r="F50" s="2"/>
      <c r="G50" s="29" t="s">
        <v>48</v>
      </c>
      <c r="H50" s="2"/>
      <c r="I50" s="2"/>
      <c r="J50" s="29" t="s">
        <v>59</v>
      </c>
      <c r="K50" s="2"/>
      <c r="L50" s="2"/>
      <c r="M50" s="2"/>
    </row>
    <row r="51" spans="1:14" ht="15.75" x14ac:dyDescent="0.25">
      <c r="A51" s="2"/>
      <c r="B51" s="2"/>
      <c r="C51" s="13" t="s">
        <v>3</v>
      </c>
      <c r="D51" s="3" t="s">
        <v>7</v>
      </c>
      <c r="E51" s="3"/>
      <c r="F51" s="3"/>
      <c r="G51" s="3" t="s">
        <v>8</v>
      </c>
      <c r="H51" s="3"/>
      <c r="I51" s="2"/>
      <c r="J51" s="3" t="s">
        <v>15</v>
      </c>
      <c r="K51" s="2"/>
      <c r="L51" s="2"/>
      <c r="M51" s="2"/>
    </row>
    <row r="52" spans="1:14" ht="45" x14ac:dyDescent="0.25">
      <c r="A52" s="4" t="s">
        <v>4</v>
      </c>
      <c r="B52" s="28" t="s">
        <v>5</v>
      </c>
      <c r="C52" s="4" t="s">
        <v>6</v>
      </c>
      <c r="D52" s="5" t="s">
        <v>11</v>
      </c>
      <c r="E52" s="5" t="s">
        <v>12</v>
      </c>
      <c r="F52" s="5" t="s">
        <v>13</v>
      </c>
      <c r="G52" s="5" t="s">
        <v>11</v>
      </c>
      <c r="H52" s="5" t="s">
        <v>12</v>
      </c>
      <c r="I52" s="5" t="s">
        <v>13</v>
      </c>
      <c r="J52" s="5" t="s">
        <v>11</v>
      </c>
      <c r="K52" s="5" t="s">
        <v>12</v>
      </c>
      <c r="L52" s="5" t="s">
        <v>13</v>
      </c>
      <c r="M52" s="5" t="s">
        <v>10</v>
      </c>
      <c r="N52" s="5" t="s">
        <v>68</v>
      </c>
    </row>
    <row r="53" spans="1:14" x14ac:dyDescent="0.25">
      <c r="A53" s="7">
        <v>1</v>
      </c>
      <c r="B53" s="6">
        <v>331</v>
      </c>
      <c r="C53" s="6" t="s">
        <v>23</v>
      </c>
      <c r="D53" s="38">
        <v>23</v>
      </c>
      <c r="E53" s="7">
        <v>35</v>
      </c>
      <c r="F53" s="7">
        <v>35</v>
      </c>
      <c r="G53" s="30">
        <v>35</v>
      </c>
      <c r="H53" s="44">
        <v>30</v>
      </c>
      <c r="I53" s="30">
        <v>35</v>
      </c>
      <c r="J53" s="17">
        <v>35</v>
      </c>
      <c r="K53" s="17">
        <v>35</v>
      </c>
      <c r="L53" s="17">
        <v>35</v>
      </c>
      <c r="M53" s="11">
        <f t="shared" ref="M53" si="4">SUM(D53:L53)</f>
        <v>298</v>
      </c>
      <c r="N53" s="39">
        <f>298-23-30</f>
        <v>245</v>
      </c>
    </row>
    <row r="54" spans="1:14" x14ac:dyDescent="0.25">
      <c r="A54" s="7">
        <v>2</v>
      </c>
      <c r="B54" s="9">
        <v>312</v>
      </c>
      <c r="C54" s="8" t="s">
        <v>22</v>
      </c>
      <c r="D54" s="17">
        <v>22</v>
      </c>
      <c r="E54" s="37">
        <v>8</v>
      </c>
      <c r="F54" s="37">
        <v>19</v>
      </c>
      <c r="G54" s="10">
        <v>30</v>
      </c>
      <c r="H54" s="10">
        <v>35</v>
      </c>
      <c r="I54" s="10">
        <v>22</v>
      </c>
      <c r="J54" s="17">
        <v>21</v>
      </c>
      <c r="K54" s="17">
        <v>20</v>
      </c>
      <c r="L54" s="17">
        <v>23</v>
      </c>
      <c r="M54" s="11">
        <f>SUM(D54:L54)</f>
        <v>200</v>
      </c>
      <c r="N54" s="39">
        <f>200-8-19</f>
        <v>173</v>
      </c>
    </row>
    <row r="55" spans="1:14" x14ac:dyDescent="0.25">
      <c r="A55" s="7">
        <v>3</v>
      </c>
      <c r="B55" s="9">
        <v>301</v>
      </c>
      <c r="C55" s="8" t="s">
        <v>19</v>
      </c>
      <c r="D55" s="17">
        <v>19</v>
      </c>
      <c r="E55" s="17">
        <v>26</v>
      </c>
      <c r="F55" s="17">
        <v>26</v>
      </c>
      <c r="G55" s="10">
        <v>23</v>
      </c>
      <c r="H55" s="10">
        <v>26</v>
      </c>
      <c r="I55" s="10">
        <v>30</v>
      </c>
      <c r="J55" s="17">
        <v>0</v>
      </c>
      <c r="K55" s="17">
        <v>0</v>
      </c>
      <c r="L55" s="17">
        <v>0</v>
      </c>
      <c r="M55" s="11">
        <f t="shared" ref="M55:M75" si="5">SUM(D55:L55)</f>
        <v>150</v>
      </c>
      <c r="N55" s="39">
        <v>150</v>
      </c>
    </row>
    <row r="56" spans="1:14" x14ac:dyDescent="0.25">
      <c r="A56" s="7">
        <v>4</v>
      </c>
      <c r="B56" s="6">
        <v>379</v>
      </c>
      <c r="C56" s="6" t="s">
        <v>51</v>
      </c>
      <c r="D56" s="17">
        <v>0</v>
      </c>
      <c r="E56" s="17">
        <v>0</v>
      </c>
      <c r="F56" s="17">
        <v>0</v>
      </c>
      <c r="G56" s="17">
        <v>20</v>
      </c>
      <c r="H56" s="17">
        <v>19</v>
      </c>
      <c r="I56" s="17">
        <v>19</v>
      </c>
      <c r="J56" s="17">
        <v>19</v>
      </c>
      <c r="K56" s="17">
        <v>21</v>
      </c>
      <c r="L56" s="17">
        <v>20</v>
      </c>
      <c r="M56" s="11">
        <f>SUM(D56:L56)</f>
        <v>118</v>
      </c>
      <c r="N56" s="39">
        <v>118</v>
      </c>
    </row>
    <row r="57" spans="1:14" x14ac:dyDescent="0.25">
      <c r="A57" s="7">
        <v>5</v>
      </c>
      <c r="B57" s="6">
        <v>375</v>
      </c>
      <c r="C57" s="6" t="s">
        <v>20</v>
      </c>
      <c r="D57" s="17">
        <v>15</v>
      </c>
      <c r="E57" s="17">
        <v>23</v>
      </c>
      <c r="F57" s="17">
        <v>22</v>
      </c>
      <c r="G57" s="17">
        <v>26</v>
      </c>
      <c r="H57" s="17">
        <v>22</v>
      </c>
      <c r="I57" s="17">
        <v>23</v>
      </c>
      <c r="J57" s="17">
        <v>0</v>
      </c>
      <c r="K57" s="17">
        <v>0</v>
      </c>
      <c r="L57" s="17">
        <v>0</v>
      </c>
      <c r="M57" s="11">
        <f t="shared" si="5"/>
        <v>131</v>
      </c>
      <c r="N57" s="39">
        <v>131</v>
      </c>
    </row>
    <row r="58" spans="1:14" x14ac:dyDescent="0.25">
      <c r="A58" s="7">
        <v>6</v>
      </c>
      <c r="B58" s="22">
        <v>347</v>
      </c>
      <c r="C58" s="23" t="s">
        <v>21</v>
      </c>
      <c r="D58" s="17">
        <v>21</v>
      </c>
      <c r="E58" s="17">
        <v>19</v>
      </c>
      <c r="F58" s="17">
        <v>20</v>
      </c>
      <c r="G58" s="22">
        <v>21</v>
      </c>
      <c r="H58" s="22">
        <v>21</v>
      </c>
      <c r="I58" s="22">
        <v>21</v>
      </c>
      <c r="J58" s="22">
        <v>0</v>
      </c>
      <c r="K58" s="22">
        <v>0</v>
      </c>
      <c r="L58" s="22">
        <v>0</v>
      </c>
      <c r="M58" s="11">
        <f t="shared" si="5"/>
        <v>123</v>
      </c>
      <c r="N58" s="39">
        <v>123</v>
      </c>
    </row>
    <row r="59" spans="1:14" x14ac:dyDescent="0.25">
      <c r="A59" s="7">
        <v>7</v>
      </c>
      <c r="B59" s="6">
        <v>329</v>
      </c>
      <c r="C59" s="6" t="s">
        <v>35</v>
      </c>
      <c r="D59" s="7">
        <v>26</v>
      </c>
      <c r="E59" s="7">
        <v>8</v>
      </c>
      <c r="F59" s="7">
        <v>21</v>
      </c>
      <c r="G59" s="17">
        <v>16</v>
      </c>
      <c r="H59" s="17">
        <v>23</v>
      </c>
      <c r="I59" s="17">
        <v>26</v>
      </c>
      <c r="J59" s="10">
        <v>0</v>
      </c>
      <c r="K59" s="10">
        <v>0</v>
      </c>
      <c r="L59" s="10">
        <v>0</v>
      </c>
      <c r="M59" s="11">
        <f t="shared" si="5"/>
        <v>120</v>
      </c>
      <c r="N59" s="39">
        <v>120</v>
      </c>
    </row>
    <row r="60" spans="1:14" x14ac:dyDescent="0.25">
      <c r="A60" s="7">
        <v>8</v>
      </c>
      <c r="B60" s="6">
        <v>354</v>
      </c>
      <c r="C60" s="6" t="s">
        <v>18</v>
      </c>
      <c r="D60" s="17">
        <v>6</v>
      </c>
      <c r="E60" s="17">
        <v>8</v>
      </c>
      <c r="F60" s="17">
        <v>6</v>
      </c>
      <c r="G60" s="17">
        <v>0</v>
      </c>
      <c r="H60" s="17">
        <v>0</v>
      </c>
      <c r="I60" s="17">
        <v>0</v>
      </c>
      <c r="J60" s="17">
        <v>30</v>
      </c>
      <c r="K60" s="17">
        <v>30</v>
      </c>
      <c r="L60" s="17">
        <v>30</v>
      </c>
      <c r="M60" s="11">
        <f>SUM(D60:L60)</f>
        <v>110</v>
      </c>
      <c r="N60" s="39">
        <v>110</v>
      </c>
    </row>
    <row r="61" spans="1:14" x14ac:dyDescent="0.25">
      <c r="A61" s="7">
        <v>9</v>
      </c>
      <c r="B61" s="6">
        <v>380</v>
      </c>
      <c r="C61" s="6" t="s">
        <v>40</v>
      </c>
      <c r="D61" s="17">
        <v>0</v>
      </c>
      <c r="E61" s="17">
        <v>21</v>
      </c>
      <c r="F61" s="17">
        <v>18</v>
      </c>
      <c r="G61" s="17">
        <v>19</v>
      </c>
      <c r="H61" s="17">
        <v>20</v>
      </c>
      <c r="I61" s="17">
        <v>20</v>
      </c>
      <c r="J61" s="17">
        <v>0</v>
      </c>
      <c r="K61" s="17">
        <v>0</v>
      </c>
      <c r="L61" s="17">
        <v>0</v>
      </c>
      <c r="M61" s="11">
        <f t="shared" si="5"/>
        <v>98</v>
      </c>
      <c r="N61" s="39">
        <v>98</v>
      </c>
    </row>
    <row r="62" spans="1:14" x14ac:dyDescent="0.25">
      <c r="A62" s="7">
        <v>10</v>
      </c>
      <c r="B62" s="6">
        <v>350</v>
      </c>
      <c r="C62" s="6" t="s">
        <v>37</v>
      </c>
      <c r="D62" s="17">
        <v>30</v>
      </c>
      <c r="E62" s="17">
        <v>30</v>
      </c>
      <c r="F62" s="17">
        <v>30</v>
      </c>
      <c r="G62" s="17">
        <v>0</v>
      </c>
      <c r="H62" s="17">
        <v>0</v>
      </c>
      <c r="I62" s="17">
        <v>0</v>
      </c>
      <c r="J62" s="17">
        <v>0</v>
      </c>
      <c r="K62" s="17">
        <v>0</v>
      </c>
      <c r="L62" s="17">
        <v>0</v>
      </c>
      <c r="M62" s="11">
        <f t="shared" si="5"/>
        <v>90</v>
      </c>
      <c r="N62" s="39">
        <v>90</v>
      </c>
    </row>
    <row r="63" spans="1:14" x14ac:dyDescent="0.25">
      <c r="A63" s="7">
        <v>11</v>
      </c>
      <c r="B63" s="6">
        <v>385</v>
      </c>
      <c r="C63" s="6" t="s">
        <v>41</v>
      </c>
      <c r="D63" s="17">
        <v>35</v>
      </c>
      <c r="E63" s="17">
        <v>22</v>
      </c>
      <c r="F63" s="17">
        <v>23</v>
      </c>
      <c r="G63" s="17">
        <v>0</v>
      </c>
      <c r="H63" s="17">
        <v>0</v>
      </c>
      <c r="I63" s="17">
        <v>0</v>
      </c>
      <c r="J63" s="17">
        <v>0</v>
      </c>
      <c r="K63" s="17">
        <v>0</v>
      </c>
      <c r="L63" s="17">
        <v>0</v>
      </c>
      <c r="M63" s="11">
        <f t="shared" si="5"/>
        <v>80</v>
      </c>
      <c r="N63" s="39">
        <v>80</v>
      </c>
    </row>
    <row r="64" spans="1:14" x14ac:dyDescent="0.25">
      <c r="A64" s="7">
        <v>12</v>
      </c>
      <c r="B64" s="6">
        <v>377</v>
      </c>
      <c r="C64" s="6" t="s">
        <v>61</v>
      </c>
      <c r="D64" s="17">
        <v>0</v>
      </c>
      <c r="E64" s="17">
        <v>0</v>
      </c>
      <c r="F64" s="17">
        <v>0</v>
      </c>
      <c r="G64" s="17">
        <v>0</v>
      </c>
      <c r="H64" s="17">
        <v>0</v>
      </c>
      <c r="I64" s="17">
        <v>0</v>
      </c>
      <c r="J64" s="17">
        <v>26</v>
      </c>
      <c r="K64" s="17">
        <v>26</v>
      </c>
      <c r="L64" s="17">
        <v>26</v>
      </c>
      <c r="M64" s="11">
        <f>SUM(D64:L64)</f>
        <v>78</v>
      </c>
      <c r="N64" s="39">
        <v>78</v>
      </c>
    </row>
    <row r="65" spans="1:14" x14ac:dyDescent="0.25">
      <c r="A65" s="7">
        <v>13</v>
      </c>
      <c r="B65" s="6">
        <v>376</v>
      </c>
      <c r="C65" s="6" t="s">
        <v>39</v>
      </c>
      <c r="D65" s="17">
        <v>14</v>
      </c>
      <c r="E65" s="17">
        <v>0</v>
      </c>
      <c r="F65" s="17">
        <v>13</v>
      </c>
      <c r="G65" s="17">
        <v>17</v>
      </c>
      <c r="H65" s="17">
        <v>15</v>
      </c>
      <c r="I65" s="17">
        <v>16</v>
      </c>
      <c r="J65" s="17">
        <v>0</v>
      </c>
      <c r="K65" s="17">
        <v>0</v>
      </c>
      <c r="L65" s="17">
        <v>0</v>
      </c>
      <c r="M65" s="11">
        <f t="shared" si="5"/>
        <v>75</v>
      </c>
      <c r="N65" s="39">
        <v>75</v>
      </c>
    </row>
    <row r="66" spans="1:14" x14ac:dyDescent="0.25">
      <c r="A66" s="7">
        <v>14</v>
      </c>
      <c r="B66" s="6">
        <v>327</v>
      </c>
      <c r="C66" s="6" t="s">
        <v>64</v>
      </c>
      <c r="D66" s="17">
        <v>0</v>
      </c>
      <c r="E66" s="17">
        <v>0</v>
      </c>
      <c r="F66" s="17">
        <v>0</v>
      </c>
      <c r="G66" s="17">
        <v>0</v>
      </c>
      <c r="H66" s="17">
        <v>0</v>
      </c>
      <c r="I66" s="17">
        <v>0</v>
      </c>
      <c r="J66" s="17">
        <v>22</v>
      </c>
      <c r="K66" s="17">
        <v>23</v>
      </c>
      <c r="L66" s="17">
        <v>22</v>
      </c>
      <c r="M66" s="11">
        <f>SUM(D66:L66)</f>
        <v>67</v>
      </c>
      <c r="N66" s="39">
        <v>67</v>
      </c>
    </row>
    <row r="67" spans="1:14" x14ac:dyDescent="0.25">
      <c r="A67" s="7">
        <v>15</v>
      </c>
      <c r="B67" s="6">
        <v>330</v>
      </c>
      <c r="C67" s="6" t="s">
        <v>62</v>
      </c>
      <c r="D67" s="17">
        <v>0</v>
      </c>
      <c r="E67" s="17">
        <v>0</v>
      </c>
      <c r="F67" s="17">
        <v>0</v>
      </c>
      <c r="G67" s="17">
        <v>0</v>
      </c>
      <c r="H67" s="17">
        <v>0</v>
      </c>
      <c r="I67" s="17">
        <v>0</v>
      </c>
      <c r="J67" s="17">
        <v>23</v>
      </c>
      <c r="K67" s="17">
        <v>19</v>
      </c>
      <c r="L67" s="17">
        <v>21</v>
      </c>
      <c r="M67" s="11">
        <f>SUM(D67:L67)</f>
        <v>63</v>
      </c>
      <c r="N67" s="39">
        <v>63</v>
      </c>
    </row>
    <row r="68" spans="1:14" x14ac:dyDescent="0.25">
      <c r="A68" s="7">
        <v>16</v>
      </c>
      <c r="B68" s="6">
        <v>324</v>
      </c>
      <c r="C68" s="6" t="s">
        <v>63</v>
      </c>
      <c r="D68" s="17">
        <v>0</v>
      </c>
      <c r="E68" s="17">
        <v>0</v>
      </c>
      <c r="F68" s="17">
        <v>0</v>
      </c>
      <c r="G68" s="17">
        <v>0</v>
      </c>
      <c r="H68" s="17">
        <v>0</v>
      </c>
      <c r="I68" s="17">
        <v>0</v>
      </c>
      <c r="J68" s="17">
        <v>20</v>
      </c>
      <c r="K68" s="17">
        <v>22</v>
      </c>
      <c r="L68" s="17">
        <v>19</v>
      </c>
      <c r="M68" s="11">
        <f>SUM(D68:L68)</f>
        <v>61</v>
      </c>
      <c r="N68" s="39">
        <v>61</v>
      </c>
    </row>
    <row r="69" spans="1:14" x14ac:dyDescent="0.25">
      <c r="A69" s="7">
        <v>17</v>
      </c>
      <c r="B69" s="6">
        <v>319</v>
      </c>
      <c r="C69" s="6" t="s">
        <v>50</v>
      </c>
      <c r="D69" s="17">
        <v>0</v>
      </c>
      <c r="E69" s="17">
        <v>0</v>
      </c>
      <c r="F69" s="17">
        <v>0</v>
      </c>
      <c r="G69" s="17">
        <v>22</v>
      </c>
      <c r="H69" s="17">
        <v>18</v>
      </c>
      <c r="I69" s="17">
        <v>15</v>
      </c>
      <c r="J69" s="17">
        <v>0</v>
      </c>
      <c r="K69" s="17">
        <v>0</v>
      </c>
      <c r="L69" s="17">
        <v>0</v>
      </c>
      <c r="M69" s="11">
        <f t="shared" si="5"/>
        <v>55</v>
      </c>
      <c r="N69" s="39">
        <v>55</v>
      </c>
    </row>
    <row r="70" spans="1:14" x14ac:dyDescent="0.25">
      <c r="A70" s="7">
        <v>18</v>
      </c>
      <c r="B70" s="22">
        <v>318</v>
      </c>
      <c r="C70" s="23" t="s">
        <v>33</v>
      </c>
      <c r="D70" s="17">
        <v>18</v>
      </c>
      <c r="E70" s="17">
        <v>20</v>
      </c>
      <c r="F70" s="17">
        <v>17</v>
      </c>
      <c r="G70" s="17">
        <v>0</v>
      </c>
      <c r="H70" s="17">
        <v>0</v>
      </c>
      <c r="I70" s="17">
        <v>0</v>
      </c>
      <c r="J70" s="17">
        <v>0</v>
      </c>
      <c r="K70" s="17">
        <v>0</v>
      </c>
      <c r="L70" s="17">
        <v>0</v>
      </c>
      <c r="M70" s="11">
        <f t="shared" si="5"/>
        <v>55</v>
      </c>
      <c r="N70" s="39">
        <v>55</v>
      </c>
    </row>
    <row r="71" spans="1:14" x14ac:dyDescent="0.25">
      <c r="A71" s="7">
        <v>19</v>
      </c>
      <c r="B71" s="6">
        <v>333</v>
      </c>
      <c r="C71" s="6" t="s">
        <v>52</v>
      </c>
      <c r="D71" s="17">
        <v>0</v>
      </c>
      <c r="E71" s="17">
        <v>0</v>
      </c>
      <c r="F71" s="17">
        <v>0</v>
      </c>
      <c r="G71" s="17">
        <v>18</v>
      </c>
      <c r="H71" s="17">
        <v>17</v>
      </c>
      <c r="I71" s="17">
        <v>18</v>
      </c>
      <c r="J71" s="17">
        <v>0</v>
      </c>
      <c r="K71" s="17">
        <v>0</v>
      </c>
      <c r="L71" s="17">
        <v>0</v>
      </c>
      <c r="M71" s="11">
        <f t="shared" si="5"/>
        <v>53</v>
      </c>
      <c r="N71" s="39">
        <v>53</v>
      </c>
    </row>
    <row r="72" spans="1:14" x14ac:dyDescent="0.25">
      <c r="A72" s="7">
        <v>20</v>
      </c>
      <c r="B72" s="9">
        <v>342</v>
      </c>
      <c r="C72" s="8" t="s">
        <v>36</v>
      </c>
      <c r="D72" s="17">
        <v>17</v>
      </c>
      <c r="E72" s="17">
        <v>18</v>
      </c>
      <c r="F72" s="17">
        <v>14</v>
      </c>
      <c r="G72" s="10">
        <v>0</v>
      </c>
      <c r="H72" s="10">
        <v>0</v>
      </c>
      <c r="I72" s="10">
        <v>0</v>
      </c>
      <c r="J72" s="17">
        <v>0</v>
      </c>
      <c r="K72" s="17">
        <v>0</v>
      </c>
      <c r="L72" s="17">
        <v>0</v>
      </c>
      <c r="M72" s="11">
        <f t="shared" si="5"/>
        <v>49</v>
      </c>
      <c r="N72" s="39">
        <v>49</v>
      </c>
    </row>
    <row r="73" spans="1:14" x14ac:dyDescent="0.25">
      <c r="A73" s="7">
        <v>21</v>
      </c>
      <c r="B73" s="6">
        <v>369</v>
      </c>
      <c r="C73" s="6" t="s">
        <v>38</v>
      </c>
      <c r="D73" s="17">
        <v>20</v>
      </c>
      <c r="E73" s="17">
        <v>8</v>
      </c>
      <c r="F73" s="17">
        <v>16</v>
      </c>
      <c r="G73" s="17">
        <v>0</v>
      </c>
      <c r="H73" s="17">
        <v>0</v>
      </c>
      <c r="I73" s="17">
        <v>0</v>
      </c>
      <c r="J73" s="17">
        <v>0</v>
      </c>
      <c r="K73" s="17">
        <v>0</v>
      </c>
      <c r="L73" s="17">
        <v>0</v>
      </c>
      <c r="M73" s="11">
        <f t="shared" si="5"/>
        <v>44</v>
      </c>
      <c r="N73" s="39">
        <v>44</v>
      </c>
    </row>
    <row r="74" spans="1:14" x14ac:dyDescent="0.25">
      <c r="A74" s="7">
        <v>22</v>
      </c>
      <c r="B74" s="6">
        <v>370</v>
      </c>
      <c r="C74" s="6" t="s">
        <v>53</v>
      </c>
      <c r="D74" s="17">
        <v>0</v>
      </c>
      <c r="E74" s="17">
        <v>0</v>
      </c>
      <c r="F74" s="17">
        <v>0</v>
      </c>
      <c r="G74" s="17">
        <v>7</v>
      </c>
      <c r="H74" s="17">
        <v>16</v>
      </c>
      <c r="I74" s="17">
        <v>17</v>
      </c>
      <c r="J74" s="17">
        <v>0</v>
      </c>
      <c r="K74" s="17">
        <v>0</v>
      </c>
      <c r="L74" s="17">
        <v>0</v>
      </c>
      <c r="M74" s="11">
        <f t="shared" si="5"/>
        <v>40</v>
      </c>
      <c r="N74" s="39">
        <v>40</v>
      </c>
    </row>
    <row r="75" spans="1:14" x14ac:dyDescent="0.25">
      <c r="A75" s="7">
        <v>23</v>
      </c>
      <c r="B75" s="9">
        <v>327</v>
      </c>
      <c r="C75" s="10" t="s">
        <v>34</v>
      </c>
      <c r="D75" s="17">
        <v>16</v>
      </c>
      <c r="E75" s="17">
        <v>0</v>
      </c>
      <c r="F75" s="17">
        <v>15</v>
      </c>
      <c r="G75" s="10">
        <v>0</v>
      </c>
      <c r="H75" s="10">
        <v>0</v>
      </c>
      <c r="I75" s="10">
        <v>0</v>
      </c>
      <c r="J75" s="17">
        <v>0</v>
      </c>
      <c r="K75" s="17">
        <v>0</v>
      </c>
      <c r="L75" s="17">
        <v>0</v>
      </c>
      <c r="M75" s="11">
        <f t="shared" si="5"/>
        <v>31</v>
      </c>
      <c r="N75" s="39">
        <v>31</v>
      </c>
    </row>
    <row r="77" spans="1:14" x14ac:dyDescent="0.25">
      <c r="D77" s="29" t="s">
        <v>31</v>
      </c>
      <c r="G77" s="29" t="s">
        <v>48</v>
      </c>
      <c r="J77" s="29" t="s">
        <v>59</v>
      </c>
    </row>
    <row r="78" spans="1:14" ht="15.75" x14ac:dyDescent="0.25">
      <c r="A78" s="2"/>
      <c r="B78" s="2"/>
      <c r="C78" s="13" t="s">
        <v>43</v>
      </c>
      <c r="D78" s="3" t="s">
        <v>7</v>
      </c>
      <c r="E78" s="3"/>
      <c r="F78" s="3"/>
      <c r="G78" s="3" t="s">
        <v>8</v>
      </c>
      <c r="H78" s="3"/>
      <c r="I78" s="2"/>
      <c r="J78" s="3" t="s">
        <v>15</v>
      </c>
      <c r="K78" s="2"/>
      <c r="L78" s="2"/>
      <c r="M78" s="2"/>
    </row>
    <row r="79" spans="1:14" ht="45" x14ac:dyDescent="0.25">
      <c r="A79" s="4" t="s">
        <v>4</v>
      </c>
      <c r="B79" s="28" t="s">
        <v>5</v>
      </c>
      <c r="C79" s="4" t="s">
        <v>6</v>
      </c>
      <c r="D79" s="5" t="s">
        <v>11</v>
      </c>
      <c r="E79" s="5" t="s">
        <v>12</v>
      </c>
      <c r="F79" s="5" t="s">
        <v>13</v>
      </c>
      <c r="G79" s="5" t="s">
        <v>11</v>
      </c>
      <c r="H79" s="5" t="s">
        <v>12</v>
      </c>
      <c r="I79" s="5" t="s">
        <v>13</v>
      </c>
      <c r="J79" s="5" t="s">
        <v>11</v>
      </c>
      <c r="K79" s="5" t="s">
        <v>12</v>
      </c>
      <c r="L79" s="5" t="s">
        <v>13</v>
      </c>
      <c r="M79" s="5" t="s">
        <v>10</v>
      </c>
      <c r="N79" s="5" t="s">
        <v>68</v>
      </c>
    </row>
    <row r="80" spans="1:14" x14ac:dyDescent="0.25">
      <c r="A80" s="7">
        <v>1</v>
      </c>
      <c r="B80" s="6">
        <v>416</v>
      </c>
      <c r="C80" s="6" t="s">
        <v>44</v>
      </c>
      <c r="D80" s="7">
        <v>35</v>
      </c>
      <c r="E80" s="7">
        <v>35</v>
      </c>
      <c r="F80" s="38">
        <v>35</v>
      </c>
      <c r="G80" s="7">
        <v>35</v>
      </c>
      <c r="H80" s="7">
        <v>35</v>
      </c>
      <c r="I80" s="7">
        <v>35</v>
      </c>
      <c r="J80" s="17">
        <v>35</v>
      </c>
      <c r="K80" s="17">
        <v>35</v>
      </c>
      <c r="L80" s="37">
        <v>35</v>
      </c>
      <c r="M80" s="11">
        <f>SUM(D80:L80)</f>
        <v>315</v>
      </c>
      <c r="N80" s="38">
        <f>315-35-35</f>
        <v>245</v>
      </c>
    </row>
    <row r="81" spans="1:14" x14ac:dyDescent="0.25">
      <c r="A81" s="7">
        <v>2</v>
      </c>
      <c r="B81" s="6">
        <v>421</v>
      </c>
      <c r="C81" s="6" t="s">
        <v>45</v>
      </c>
      <c r="D81" s="7">
        <v>30</v>
      </c>
      <c r="E81" s="7">
        <v>30</v>
      </c>
      <c r="F81" s="7">
        <v>30</v>
      </c>
      <c r="G81" s="7">
        <v>30</v>
      </c>
      <c r="H81" s="7">
        <v>30</v>
      </c>
      <c r="I81" s="7">
        <v>30</v>
      </c>
      <c r="J81" s="37">
        <v>26</v>
      </c>
      <c r="K81" s="17">
        <v>30</v>
      </c>
      <c r="L81" s="37">
        <v>26</v>
      </c>
      <c r="M81" s="11">
        <f t="shared" ref="M81:M85" si="6">SUM(D81:L81)</f>
        <v>262</v>
      </c>
      <c r="N81" s="38">
        <f>262-26-26</f>
        <v>210</v>
      </c>
    </row>
    <row r="82" spans="1:14" x14ac:dyDescent="0.25">
      <c r="A82" s="7">
        <v>3</v>
      </c>
      <c r="B82" s="6">
        <v>474</v>
      </c>
      <c r="C82" s="6" t="s">
        <v>47</v>
      </c>
      <c r="D82" s="17">
        <v>26</v>
      </c>
      <c r="E82" s="17">
        <v>26</v>
      </c>
      <c r="F82" s="17">
        <v>26</v>
      </c>
      <c r="G82" s="17">
        <v>26</v>
      </c>
      <c r="H82" s="17">
        <v>26</v>
      </c>
      <c r="I82" s="17">
        <v>26</v>
      </c>
      <c r="J82" s="37">
        <v>22</v>
      </c>
      <c r="K82" s="17">
        <v>22</v>
      </c>
      <c r="L82" s="37">
        <v>22</v>
      </c>
      <c r="M82" s="11">
        <f t="shared" si="6"/>
        <v>222</v>
      </c>
      <c r="N82" s="38">
        <f>222-22-22</f>
        <v>178</v>
      </c>
    </row>
    <row r="83" spans="1:14" x14ac:dyDescent="0.25">
      <c r="A83" s="22">
        <v>6</v>
      </c>
      <c r="B83" s="6">
        <v>433</v>
      </c>
      <c r="C83" s="6" t="s">
        <v>66</v>
      </c>
      <c r="D83" s="7">
        <v>0</v>
      </c>
      <c r="E83" s="7">
        <v>0</v>
      </c>
      <c r="F83" s="7">
        <v>0</v>
      </c>
      <c r="G83" s="7">
        <v>0</v>
      </c>
      <c r="H83" s="7">
        <v>0</v>
      </c>
      <c r="I83" s="7">
        <v>0</v>
      </c>
      <c r="J83" s="35">
        <v>30</v>
      </c>
      <c r="K83" s="35">
        <v>26</v>
      </c>
      <c r="L83" s="35">
        <v>30</v>
      </c>
      <c r="M83" s="11">
        <f>SUM(D83:L83)</f>
        <v>86</v>
      </c>
      <c r="N83" s="38">
        <v>86</v>
      </c>
    </row>
    <row r="84" spans="1:14" x14ac:dyDescent="0.25">
      <c r="A84" s="7">
        <v>4</v>
      </c>
      <c r="B84" s="6">
        <v>458</v>
      </c>
      <c r="C84" s="6" t="s">
        <v>46</v>
      </c>
      <c r="D84" s="17">
        <v>23</v>
      </c>
      <c r="E84" s="17">
        <v>23</v>
      </c>
      <c r="F84" s="17">
        <v>23</v>
      </c>
      <c r="G84" s="17">
        <v>0</v>
      </c>
      <c r="H84" s="17">
        <v>0</v>
      </c>
      <c r="I84" s="17">
        <v>0</v>
      </c>
      <c r="J84" s="17">
        <v>0</v>
      </c>
      <c r="K84" s="17">
        <v>0</v>
      </c>
      <c r="L84" s="17">
        <v>0</v>
      </c>
      <c r="M84" s="11">
        <f t="shared" si="6"/>
        <v>69</v>
      </c>
      <c r="N84" s="38">
        <v>69</v>
      </c>
    </row>
    <row r="85" spans="1:14" x14ac:dyDescent="0.25">
      <c r="A85" s="22">
        <v>5</v>
      </c>
      <c r="B85" s="6">
        <v>408</v>
      </c>
      <c r="C85" s="6" t="s">
        <v>65</v>
      </c>
      <c r="D85" s="7">
        <v>0</v>
      </c>
      <c r="E85" s="7">
        <v>0</v>
      </c>
      <c r="F85" s="7">
        <v>0</v>
      </c>
      <c r="G85" s="7">
        <v>0</v>
      </c>
      <c r="H85" s="7">
        <v>0</v>
      </c>
      <c r="I85" s="7">
        <v>0</v>
      </c>
      <c r="J85" s="35">
        <v>23</v>
      </c>
      <c r="K85" s="35">
        <v>23</v>
      </c>
      <c r="L85" s="35">
        <v>23</v>
      </c>
      <c r="M85" s="11">
        <f t="shared" si="6"/>
        <v>69</v>
      </c>
      <c r="N85" s="38">
        <v>69</v>
      </c>
    </row>
    <row r="87" spans="1:14" s="29" customFormat="1" x14ac:dyDescent="0.25">
      <c r="A87" s="45"/>
      <c r="C87" s="46" t="s">
        <v>69</v>
      </c>
    </row>
  </sheetData>
  <sortState xmlns:xlrd2="http://schemas.microsoft.com/office/spreadsheetml/2017/richdata2" ref="M46:M63">
    <sortCondition descending="1" ref="M46"/>
  </sortState>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Sheet1</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 karouzou</dc:creator>
  <cp:lastModifiedBy>Υποκατάστημα Αθηνών</cp:lastModifiedBy>
  <cp:lastPrinted>2023-07-24T09:17:32Z</cp:lastPrinted>
  <dcterms:created xsi:type="dcterms:W3CDTF">2020-10-31T12:21:22Z</dcterms:created>
  <dcterms:modified xsi:type="dcterms:W3CDTF">2023-11-13T11:34:18Z</dcterms:modified>
</cp:coreProperties>
</file>